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codeName="ThisWorkbook"/>
  <xr:revisionPtr revIDLastSave="0" documentId="8_{E5E77CDD-D258-432B-980C-EDED97927D90}" xr6:coauthVersionLast="47" xr6:coauthVersionMax="47" xr10:uidLastSave="{00000000-0000-0000-0000-000000000000}"/>
  <bookViews>
    <workbookView xWindow="28680" yWindow="-120" windowWidth="29040" windowHeight="15840" firstSheet="1" activeTab="3" xr2:uid="{00000000-000D-0000-FFFF-FFFF00000000}"/>
  </bookViews>
  <sheets>
    <sheet name="1" sheetId="1" r:id="rId1"/>
    <sheet name="2" sheetId="40" r:id="rId2"/>
    <sheet name="3" sheetId="41" r:id="rId3"/>
    <sheet name="4" sheetId="42" r:id="rId4"/>
    <sheet name="5" sheetId="43" r:id="rId5"/>
    <sheet name="6" sheetId="44" r:id="rId6"/>
    <sheet name="7" sheetId="45" r:id="rId7"/>
    <sheet name="About" sheetId="51" r:id="rId8"/>
  </sheets>
  <definedNames>
    <definedName name="_xlnm.Print_Area" localSheetId="0">'1'!$A$1:$Z$45</definedName>
    <definedName name="_xlnm.Print_Area" localSheetId="1">'2'!$A$1:$Z$45</definedName>
    <definedName name="_xlnm.Print_Area" localSheetId="2">'3'!$A$1:$Z$48</definedName>
    <definedName name="_xlnm.Print_Area" localSheetId="3">'4'!$A$1:$Z$49</definedName>
    <definedName name="_xlnm.Print_Area" localSheetId="4">'5'!$A$1:$Z$50</definedName>
    <definedName name="_xlnm.Print_Area" localSheetId="5">'6'!$A$1:$Z$49</definedName>
    <definedName name="_xlnm.Print_Area" localSheetId="6">'7'!$A$1:$Z$45</definedName>
    <definedName name="start_day">'1'!$AD$24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42" l="1"/>
  <c r="V2" i="41"/>
  <c r="W2" i="41"/>
  <c r="X2" i="41"/>
  <c r="Y2" i="41"/>
  <c r="A1" i="45" l="1"/>
  <c r="A1" i="44"/>
  <c r="A1" i="43"/>
  <c r="A1" i="41"/>
  <c r="A1" i="40"/>
  <c r="A1" i="1" l="1"/>
  <c r="A10" i="45" l="1"/>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U2" i="41"/>
  <c r="T2" i="41"/>
  <c r="S2" i="41"/>
  <c r="Q2" i="41"/>
  <c r="P2" i="41"/>
  <c r="O2" i="41"/>
  <c r="N2" i="41"/>
  <c r="M2" i="41"/>
  <c r="L2" i="41"/>
  <c r="K2" i="41"/>
  <c r="K1" i="40"/>
  <c r="Y2" i="40"/>
  <c r="X2" i="40"/>
  <c r="W2" i="40"/>
  <c r="V2" i="40"/>
  <c r="U2" i="40"/>
  <c r="T2" i="40"/>
  <c r="S2" i="40"/>
  <c r="Q2" i="40"/>
  <c r="P2" i="40"/>
  <c r="O2" i="40"/>
  <c r="N2" i="40"/>
  <c r="M2" i="40"/>
  <c r="L2" i="40"/>
  <c r="K2" i="40"/>
  <c r="C10" i="45" l="1"/>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X4" i="41" l="1"/>
  <c r="X6" i="41"/>
  <c r="X8" i="41"/>
  <c r="Y4" i="41"/>
  <c r="Y6" i="41"/>
  <c r="Y8" i="41"/>
  <c r="V3" i="41"/>
  <c r="V5" i="41"/>
  <c r="V7" i="41"/>
  <c r="W3" i="41"/>
  <c r="W5" i="41"/>
  <c r="W7" i="41"/>
  <c r="W4" i="41"/>
  <c r="W6" i="41"/>
  <c r="W8" i="41"/>
  <c r="X3" i="41"/>
  <c r="X5" i="41"/>
  <c r="X7" i="41"/>
  <c r="Y3" i="41"/>
  <c r="Y5" i="41"/>
  <c r="Y7" i="41"/>
  <c r="V4" i="41"/>
  <c r="V6" i="41"/>
  <c r="V8" i="41"/>
  <c r="O5" i="4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K5" i="43"/>
  <c r="L5" i="44"/>
  <c r="M7" i="44"/>
  <c r="K3" i="44"/>
  <c r="N6" i="43"/>
  <c r="N8" i="43"/>
  <c r="N5" i="44"/>
  <c r="P3" i="44"/>
  <c r="K6" i="44"/>
  <c r="L5" i="43"/>
  <c r="L7" i="43"/>
  <c r="L4" i="44"/>
  <c r="M6" i="44"/>
  <c r="Q5" i="44"/>
  <c r="Q7" i="44"/>
  <c r="O3" i="44"/>
  <c r="L7" i="44"/>
  <c r="K4" i="44"/>
  <c r="P8" i="44"/>
  <c r="N4" i="44"/>
  <c r="P7" i="44"/>
  <c r="N7" i="44"/>
  <c r="L3" i="44"/>
  <c r="A9" i="42"/>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U4" i="41"/>
  <c r="S3" i="41"/>
  <c r="T8" i="41"/>
  <c r="T4" i="41"/>
  <c r="S8" i="41"/>
  <c r="U5" i="41"/>
  <c r="S4" i="41"/>
  <c r="T5" i="41"/>
  <c r="U6" i="41"/>
  <c r="S5" i="41"/>
  <c r="T6" i="41"/>
  <c r="T3" i="41"/>
  <c r="U7" i="41"/>
  <c r="S6" i="41"/>
  <c r="U3" i="41"/>
  <c r="T7"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45" l="1"/>
  <c r="E9" i="45"/>
  <c r="G10" i="44"/>
  <c r="E9" i="44"/>
  <c r="G10" i="43"/>
  <c r="E9" i="43"/>
  <c r="G10" i="42"/>
  <c r="I10" i="42" s="1"/>
  <c r="E9" i="42"/>
  <c r="G10" i="41"/>
  <c r="E9" i="41"/>
  <c r="E10" i="40"/>
  <c r="C9" i="40"/>
  <c r="C10" i="1"/>
  <c r="I10" i="45" l="1"/>
  <c r="G9" i="45"/>
  <c r="I10" i="44"/>
  <c r="G9" i="44"/>
  <c r="I10" i="43"/>
  <c r="G9" i="43"/>
  <c r="G9" i="42"/>
  <c r="I10" i="41"/>
  <c r="G9" i="41"/>
  <c r="G10" i="40"/>
  <c r="E9" i="40"/>
  <c r="E10" i="1"/>
  <c r="C9" i="1"/>
  <c r="K10" i="45" l="1"/>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45" l="1"/>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45" l="1"/>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7" i="44"/>
  <c r="C17" i="44" s="1"/>
  <c r="E17" i="44" s="1"/>
  <c r="G17" i="44" s="1"/>
  <c r="S9" i="44"/>
  <c r="A17" i="43"/>
  <c r="C17" i="43" s="1"/>
  <c r="E17" i="43" s="1"/>
  <c r="G17" i="43" s="1"/>
  <c r="I17" i="43" s="1"/>
  <c r="K17" i="43" s="1"/>
  <c r="S17" i="43" s="1"/>
  <c r="A24" i="43" s="1"/>
  <c r="C24" i="43" s="1"/>
  <c r="E24" i="43" s="1"/>
  <c r="G24" i="43" s="1"/>
  <c r="I24" i="43" s="1"/>
  <c r="K24" i="43" s="1"/>
  <c r="S24" i="43" s="1"/>
  <c r="A31" i="43" s="1"/>
  <c r="C31" i="43" s="1"/>
  <c r="E31" i="43" s="1"/>
  <c r="G31" i="43" s="1"/>
  <c r="I31" i="43" s="1"/>
  <c r="K31" i="43" s="1"/>
  <c r="S31" i="43" s="1"/>
  <c r="A38" i="43" s="1"/>
  <c r="C38" i="43" s="1"/>
  <c r="E38" i="43" s="1"/>
  <c r="G38" i="43" s="1"/>
  <c r="I38" i="43" s="1"/>
  <c r="K38" i="43" s="1"/>
  <c r="S38" i="43" s="1"/>
  <c r="A45" i="43" s="1"/>
  <c r="C45" i="43" s="1"/>
  <c r="S9" i="43"/>
  <c r="A17" i="42"/>
  <c r="C17" i="42" s="1"/>
  <c r="E17" i="42" s="1"/>
  <c r="G17" i="42" s="1"/>
  <c r="I17"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5" i="41" s="1"/>
  <c r="C35" i="41" s="1"/>
  <c r="E35" i="41" s="1"/>
  <c r="G35" i="41" s="1"/>
  <c r="I35" i="41" s="1"/>
  <c r="K35" i="41" s="1"/>
  <c r="S35" i="41" s="1"/>
  <c r="S9" i="41"/>
  <c r="S10" i="40"/>
  <c r="K9" i="40"/>
  <c r="K10" i="1"/>
  <c r="K9" i="1" s="1"/>
  <c r="I9" i="1"/>
  <c r="I17" i="44" l="1"/>
  <c r="K17" i="44" s="1"/>
  <c r="S17" i="44" s="1"/>
  <c r="A24" i="44" s="1"/>
  <c r="C24" i="44" s="1"/>
  <c r="E24" i="44" s="1"/>
  <c r="G24" i="44" s="1"/>
  <c r="I24" i="44" s="1"/>
  <c r="K24" i="44" s="1"/>
  <c r="S24" i="44" s="1"/>
  <c r="A31" i="44" s="1"/>
  <c r="C31" i="44" s="1"/>
  <c r="E31" i="44" s="1"/>
  <c r="G31" i="44" s="1"/>
  <c r="I31" i="44" s="1"/>
  <c r="K31" i="44" s="1"/>
  <c r="S31" i="44" s="1"/>
  <c r="A38" i="44" s="1"/>
  <c r="C38" i="44" s="1"/>
  <c r="E38" i="44" s="1"/>
  <c r="G38" i="44" s="1"/>
  <c r="I38" i="44" s="1"/>
  <c r="K38" i="44" s="1"/>
  <c r="S38" i="44" s="1"/>
  <c r="A44" i="44" s="1"/>
  <c r="C44" i="44" s="1"/>
  <c r="K17" i="42"/>
  <c r="S17" i="42" s="1"/>
  <c r="A24" i="42" s="1"/>
  <c r="C24" i="42" s="1"/>
  <c r="A16" i="40"/>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E24" i="42" l="1"/>
  <c r="A16" i="1"/>
  <c r="C16" i="1" s="1"/>
  <c r="G24" i="42" l="1"/>
  <c r="I24" i="42" s="1"/>
  <c r="K24" i="42" s="1"/>
  <c r="S24" i="42" s="1"/>
  <c r="A31" i="42" s="1"/>
  <c r="C31" i="42" s="1"/>
  <c r="E31" i="42" s="1"/>
  <c r="G31" i="42" s="1"/>
  <c r="I31" i="42" s="1"/>
  <c r="K31" i="42" s="1"/>
  <c r="S31" i="42" s="1"/>
  <c r="A38" i="42" s="1"/>
  <c r="C38" i="42" s="1"/>
  <c r="E38" i="42" s="1"/>
  <c r="G38" i="42" s="1"/>
  <c r="I38" i="42" s="1"/>
  <c r="K38" i="42" s="1"/>
  <c r="S38" i="42" s="1"/>
  <c r="A44" i="42" s="1"/>
  <c r="E16" i="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<sst xmlns="http://schemas.openxmlformats.org/spreadsheetml/2006/main" count="519" uniqueCount="206">
  <si>
    <t>Notes</t>
  </si>
  <si>
    <t>Year</t>
  </si>
  <si>
    <t>Start Month</t>
  </si>
  <si>
    <t>Start Day of Week</t>
  </si>
  <si>
    <t>https://www.vertex42.com/calendars/</t>
  </si>
  <si>
    <t>Calendar Templates by Vertex42</t>
  </si>
  <si>
    <t>About Vertex42</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</si>
  <si>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</si>
  <si>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</si>
  <si>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r>
      <t>Step 3:</t>
    </r>
    <r>
      <rPr>
        <b/>
        <sz val="12"/>
        <color theme="1" tint="0.34998626667073579"/>
        <rFont val="Calibri"/>
        <family val="2"/>
        <scheme val="minor"/>
      </rPr>
      <t xml:space="preserve"> Customize the Theme Colors / Fonts</t>
    </r>
  </si>
  <si>
    <r>
      <t>Step 4:</t>
    </r>
    <r>
      <rPr>
        <b/>
        <sz val="12"/>
        <color theme="1" tint="0.34998626667073579"/>
        <rFont val="Calibri"/>
        <family val="2"/>
        <scheme val="minor"/>
      </rPr>
      <t xml:space="preserve"> Print to Paper or PDF</t>
    </r>
  </si>
  <si>
    <t>Go to Page Layout &gt; Themes to choose</t>
  </si>
  <si>
    <t>different colors and fonts.</t>
  </si>
  <si>
    <t>Print the entire workbook, or print</t>
  </si>
  <si>
    <t>only the selected worksheets.</t>
  </si>
  <si>
    <t>About This Template</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</si>
  <si>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</si>
  <si>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</si>
  <si>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CALENDAR TEMPLATES by Vertex42.com</t>
  </si>
  <si>
    <t>More Calendar Templates</t>
  </si>
  <si>
    <t>Visit Vertex42.com to download a variety of different calendar templates.</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</si>
  <si>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</si>
  <si>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GBB Open Gyms on Mondays at CHS</t>
  </si>
  <si>
    <t>GBB Open Gym-</t>
  </si>
  <si>
    <t xml:space="preserve"> 8:00-9:30pm</t>
  </si>
  <si>
    <t>5:30-7:00 pm</t>
  </si>
  <si>
    <t>5:30-7:30pm</t>
  </si>
  <si>
    <t>5:30-7:00pm</t>
  </si>
  <si>
    <t xml:space="preserve">Thanksgiving </t>
  </si>
  <si>
    <t>No Practice</t>
  </si>
  <si>
    <t>BB Open Gym-</t>
  </si>
  <si>
    <t xml:space="preserve">Volleyball at home </t>
  </si>
  <si>
    <t>Volleyball at Home</t>
  </si>
  <si>
    <t>7:00-9:00pm</t>
  </si>
  <si>
    <t xml:space="preserve">At CHS: </t>
  </si>
  <si>
    <t>GBB 10th-12th: 5:30-7:30pm</t>
  </si>
  <si>
    <t>BB 10th-12th: 5:30-7:30pm</t>
  </si>
  <si>
    <t>GBB JV/Var 3:30-5:30pm</t>
  </si>
  <si>
    <t>BB JV/Var 5:30-7:30pm</t>
  </si>
  <si>
    <t>GBB FR/SO 7:30-9:30pm</t>
  </si>
  <si>
    <t>Brown and Gold</t>
  </si>
  <si>
    <t>GBB JV/Var 3:30-5:15pm</t>
  </si>
  <si>
    <t>BB JV/Var 5:15-7:00pm</t>
  </si>
  <si>
    <t>GBB FR/SO 4-6pm (Central)</t>
  </si>
  <si>
    <t>BB FR/SO 4-6pm (Jim Darcy)</t>
  </si>
  <si>
    <t>At CHS</t>
  </si>
  <si>
    <t xml:space="preserve">Christmas- No Practice </t>
  </si>
  <si>
    <t>BB JV/Var 3:30-5:30pm</t>
  </si>
  <si>
    <t>GBB JV/Var 5:30-7:30pm</t>
  </si>
  <si>
    <t xml:space="preserve">Gameday vs. Gallatin </t>
  </si>
  <si>
    <t xml:space="preserve">GBB at Home </t>
  </si>
  <si>
    <t xml:space="preserve">BB at Gallatin </t>
  </si>
  <si>
    <t xml:space="preserve">GBB at Skyview </t>
  </si>
  <si>
    <t xml:space="preserve">BB at Home </t>
  </si>
  <si>
    <t>Gameday vs. Skyview</t>
  </si>
  <si>
    <t>Gameday vs. West</t>
  </si>
  <si>
    <t>GBB at West</t>
  </si>
  <si>
    <t>Gameday vs. Belgrade</t>
  </si>
  <si>
    <t>GBB at Home</t>
  </si>
  <si>
    <t>BB at Belgrade</t>
  </si>
  <si>
    <t>BB FR/SO 10-12pm</t>
  </si>
  <si>
    <t>GBB FR/SO 12-2pm</t>
  </si>
  <si>
    <t>GBB JV/Var 3:00-5:00</t>
  </si>
  <si>
    <t>BB JV/Var 5:00-7:00</t>
  </si>
  <si>
    <t>BB FR/So 8-10am</t>
  </si>
  <si>
    <t>BB JV/Var 10-12pm</t>
  </si>
  <si>
    <t>GBB JV/Var 12-2pm</t>
  </si>
  <si>
    <t>GBB FR/SO 2-4pm</t>
  </si>
  <si>
    <t xml:space="preserve">BB FR/SO 8-10am </t>
  </si>
  <si>
    <t>Gameday vs. Glacier</t>
  </si>
  <si>
    <t>Gameday vs. Flathead</t>
  </si>
  <si>
    <t>BB at Glacier</t>
  </si>
  <si>
    <t>BB at Flathead</t>
  </si>
  <si>
    <t xml:space="preserve">Gameday vs. Sentinel </t>
  </si>
  <si>
    <t>Gameday vs.  Hellgate</t>
  </si>
  <si>
    <t xml:space="preserve">Gameday vs. Helena High </t>
  </si>
  <si>
    <t>MLK Day- No School</t>
  </si>
  <si>
    <t>Game day vs. Helena High</t>
  </si>
  <si>
    <t>Gameday vs. Big Sky</t>
  </si>
  <si>
    <t>GBB at Big Sky</t>
  </si>
  <si>
    <t>Gameday vs. Butte</t>
  </si>
  <si>
    <t>Gameday vs. Sentinel</t>
  </si>
  <si>
    <t>GBB at Sentinel</t>
  </si>
  <si>
    <t>Gameday vs. Hellgate</t>
  </si>
  <si>
    <t>BB at  Hellgate</t>
  </si>
  <si>
    <t>GBB at Flathead</t>
  </si>
  <si>
    <t>GBB at Glacier</t>
  </si>
  <si>
    <t>BB at Big Sky</t>
  </si>
  <si>
    <t>BB JV/Var 11:00 am-1:00pm</t>
  </si>
  <si>
    <t>Home Wrestling</t>
  </si>
  <si>
    <t>BB FR/SO 4-6pm (Central)</t>
  </si>
  <si>
    <t>GBB FR/SO 6-8pm (Central )</t>
  </si>
  <si>
    <t>BB JV/Var 4-6pm (Jim Darcy)</t>
  </si>
  <si>
    <t>GBB JV/Var 6-8pm (Jim Darcy)</t>
  </si>
  <si>
    <t>GBB Scrimmages 11:30-2:30pm</t>
  </si>
  <si>
    <t>Pictures: November 28th</t>
  </si>
  <si>
    <t xml:space="preserve">BB Pictures- </t>
  </si>
  <si>
    <t>JV-Var: 3:30-4:15</t>
  </si>
  <si>
    <t>FR-SO: 4:15-4:45</t>
  </si>
  <si>
    <t>GBB Pictures-</t>
  </si>
  <si>
    <t>FR-SO: 4:45-5:30</t>
  </si>
  <si>
    <t>All teams on main floor for Team pictures at 4:45pm</t>
  </si>
  <si>
    <t>JV-VAR: 5:30-6:15</t>
  </si>
  <si>
    <t>All Teams on Main floor for team pictures at 4:15</t>
  </si>
  <si>
    <t>BB JV/Var 5:00-7:00pm</t>
  </si>
  <si>
    <t>GBB JV/Var 7:00-9:00pm</t>
  </si>
  <si>
    <t>BB FR/ SO 5:30-7:30 (Central)</t>
  </si>
  <si>
    <t>No Open Gym</t>
  </si>
  <si>
    <t>Happy Halloween!</t>
  </si>
  <si>
    <t>BB Scrimmages 3:00-6:00pm</t>
  </si>
  <si>
    <t>Scrimmages</t>
  </si>
  <si>
    <t>GBB 9th-12th: 3:30-5:30pm</t>
  </si>
  <si>
    <t>BB 10th-12th: 3:30-5:30pm</t>
  </si>
  <si>
    <t>BB 9th: 12:00-1:30pm</t>
  </si>
  <si>
    <t>GBB 9th-12th: 1:30-3:30pm</t>
  </si>
  <si>
    <t>Scrimmages &amp;</t>
  </si>
  <si>
    <t>Parent Meetings</t>
  </si>
  <si>
    <t>State in Missoula</t>
  </si>
  <si>
    <t>Divisionals in Butte</t>
  </si>
  <si>
    <t xml:space="preserve">GBB Open Shooting </t>
  </si>
  <si>
    <t>6:15-7:00 am CHS</t>
  </si>
  <si>
    <t>4:30-6:00pm Lower gym</t>
  </si>
  <si>
    <t>GBB Open Gym- CRA</t>
  </si>
  <si>
    <t>GBB at Hellgate</t>
  </si>
  <si>
    <t xml:space="preserve">BB at Sentinel </t>
  </si>
  <si>
    <t>GBB FR/SO 4-6pm (Jim Darcy)</t>
  </si>
  <si>
    <t>GBB SO 4-6pm (Central)</t>
  </si>
  <si>
    <t>V - HHS: B:5:30 G: 7:00</t>
  </si>
  <si>
    <t>BB 9th: 4:00-5:45pm (Central)</t>
  </si>
  <si>
    <t xml:space="preserve"> </t>
  </si>
  <si>
    <t>BB 9th: 6-8 pm  (Central)</t>
  </si>
  <si>
    <t>PICTURES @ CHS</t>
  </si>
  <si>
    <t>BB FR/SO 1:30-3:00</t>
  </si>
  <si>
    <t>GBB FR/SO 12:00-1:30</t>
  </si>
  <si>
    <t xml:space="preserve">GBB JV/VAR 12-2pm </t>
  </si>
  <si>
    <t>In-service - No School</t>
  </si>
  <si>
    <t>BB FR\SO 4-6pm (Central)</t>
  </si>
  <si>
    <t>GBB JV/V  9:00-11:00 am</t>
  </si>
  <si>
    <t>BB JV/V 11:00 am-1:00pm</t>
  </si>
  <si>
    <t xml:space="preserve">BB JV/V 3:30-5:15 pm </t>
  </si>
  <si>
    <t>GBB JV/V 5:15-7:00 pm</t>
  </si>
  <si>
    <t xml:space="preserve">BB FR/SO 3:30-5:15 pm </t>
  </si>
  <si>
    <t>SO - JD: B12:30 G: 11:00</t>
  </si>
  <si>
    <t>FR -JD: B 3:30 G: 2:00</t>
  </si>
  <si>
    <t>V - CHS: B: 2:00  G: 3:30</t>
  </si>
  <si>
    <t>JV - CHS: B: 11:00  G:12:30</t>
  </si>
  <si>
    <t xml:space="preserve">JV- HHS: B: 2:30  G: 4:00  </t>
  </si>
  <si>
    <t>Pres Day - No School</t>
  </si>
  <si>
    <t>JV - CHS: B: 4:00  G: 2:30</t>
  </si>
  <si>
    <t>V - CHS:  B: 7:00  G: 5:30</t>
  </si>
  <si>
    <t xml:space="preserve">FR - CHS: B: 3:30  G: 2:00  </t>
  </si>
  <si>
    <t>SO - CHS: B: 6:30  G: 5:00</t>
  </si>
  <si>
    <t xml:space="preserve">FR - Bryant: B: 6:00  G: 7:30 </t>
  </si>
  <si>
    <t>SO - HHS: B: 6:00  G: 7:30</t>
  </si>
  <si>
    <t>JV - HHS: B: 2:30  G: 4:00</t>
  </si>
  <si>
    <t>V - HHS: B:5:30  G: 7:00</t>
  </si>
  <si>
    <t>JV - Butte: B: 4:00  G: 2:30</t>
  </si>
  <si>
    <t>V - Butte: B: 7:00  G: 5:30</t>
  </si>
  <si>
    <t xml:space="preserve">FR-Butte Old: B: 5:30  G: 7:00  </t>
  </si>
  <si>
    <t>SO-Butte Old: B: 2:30  G: 4:00</t>
  </si>
  <si>
    <t>GBB JV/Var  9:00-11:00 am</t>
  </si>
  <si>
    <t>CHS and Jim Darcy (JD)</t>
  </si>
  <si>
    <t>GBB FR/SO 7:30-9:00pm</t>
  </si>
  <si>
    <t>GBB FR/SO 5:15-6:45 pm</t>
  </si>
  <si>
    <t>GBB FR/SO 4-5:30pm (Central)</t>
  </si>
  <si>
    <t>GBB SO 4-5:30pm (Central)</t>
  </si>
  <si>
    <t>GBB FR/SO 1:00pm-2:30pm</t>
  </si>
  <si>
    <t>GBB FR/SO 4-5:30pm (Jim Darcy)</t>
  </si>
  <si>
    <t xml:space="preserve"> At Jim Darcy</t>
  </si>
  <si>
    <t>At Central</t>
  </si>
  <si>
    <t>BB FR/SO 8-10 am</t>
  </si>
  <si>
    <t>GBB FR/SO 10-12 am</t>
  </si>
  <si>
    <t>BB FR/SO 2:30-4:30pm</t>
  </si>
  <si>
    <t>GBB FR/ SO 5:30-7:30 (Jim Darcyl)</t>
  </si>
  <si>
    <t>BB JV/VAR 10-12pm</t>
  </si>
  <si>
    <t>GBB FR: 4-5:45pm (Central)</t>
  </si>
  <si>
    <t xml:space="preserve">BBFR/SO 3:30-5:15 pm </t>
  </si>
  <si>
    <t>GBB FR/SO 5:15-7:00 pm</t>
  </si>
  <si>
    <t xml:space="preserve">Gameday at Helena High </t>
  </si>
  <si>
    <t>Gameday at Butte</t>
  </si>
  <si>
    <t>Old and New BHS Gyms</t>
  </si>
  <si>
    <t>GBB SO 4-6 pm (Central)</t>
  </si>
  <si>
    <t>Practices at CHS</t>
  </si>
  <si>
    <t>Divisional Wrestling - No CHS</t>
  </si>
  <si>
    <t>No Varsity/JV Practices</t>
  </si>
  <si>
    <t>8:30-11:30am</t>
  </si>
  <si>
    <t>BB Scrimmages 8:30-11:30pm</t>
  </si>
  <si>
    <t>Pictures: December 4th</t>
  </si>
  <si>
    <t>FR-SO: 2:30-3:00</t>
  </si>
  <si>
    <t>JV-Var: 3:00-3:30</t>
  </si>
  <si>
    <t>Boys Teams on floor for team pictures at 3:30</t>
  </si>
  <si>
    <t>Girls teams on floor for Team pictures at 3:45</t>
  </si>
  <si>
    <t>FR-SO: 4:00-4:30</t>
  </si>
  <si>
    <t>JV-VAR: 4:30-5:00</t>
  </si>
  <si>
    <t>GBB FR/SO 5:30-7:30 (JD)</t>
  </si>
  <si>
    <t>BB FR/SO 5:30-7:30 (Central)</t>
  </si>
  <si>
    <t>BB JV/Var 4:00-6:00pm</t>
  </si>
  <si>
    <t>GBB JV/Var 6:00-8:00pm</t>
  </si>
  <si>
    <t>BB FR/SO 4-6pm (CRA Lower)</t>
  </si>
  <si>
    <t>BB FR/SO 7-9pm (CRA Lower)</t>
  </si>
  <si>
    <t>**Picture Day**</t>
  </si>
  <si>
    <t>BB JV/Var5:30-7:30pm</t>
  </si>
  <si>
    <t>Updated 11/30/23</t>
  </si>
  <si>
    <t>GBB FR/SO 4-6 pm (Jim Darcy)</t>
  </si>
  <si>
    <t>GBB FR/SO 6-8pm (Central)</t>
  </si>
  <si>
    <t>BB FR/SO 6-8pm (Central)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</si>
</sst>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71"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
      <u/>
      <sz val="11"/>
      <color theme="1" tint="0.34998626667073579"/>
      <name val="Calibri"/>
      <family val="2"/>
      <scheme val="minor"/>
    </font>
    <font>
      <sz val="10"/>
      <color theme="1" tint="0.34998626667073579"/>
      <name val="Arial"/>
      <family val="2"/>
    </font>
    <font>
      <b/>
      <sz val="9"/>
      <color theme="4" tint="-0.249977111117893"/>
      <name val="Calibri"/>
      <family val="2"/>
      <scheme val="minor"/>
    </font>
    <font>
      <b/>
      <sz val="11"/>
      <color theme="1" tint="0.34998626667073579"/>
      <name val="Calibri"/>
      <family val="2"/>
      <scheme val="minor"/>
    </font>
    <font>
      <b/>
      <sz val="8"/>
      <name val="Calibri"/>
      <family val="2"/>
      <scheme val="minor"/>
    </font>
    <font>
      <sz val="11"/>
      <name val="Calibri"/>
      <family val="2"/>
      <scheme val="minor"/>
    </font>
    <font>
      <sz val="8"/>
      <color theme="5" tint="-0.499984740745262"/>
      <name val="Calibri"/>
      <family val="2"/>
      <scheme val="minor"/>
    </font>
    <font>
      <b/>
      <sz val="10"/>
      <color theme="5" tint="-0.499984740745262"/>
      <name val="Calibri"/>
      <family val="2"/>
      <scheme val="minor"/>
    </font>
    <font>
      <sz val="9"/>
      <name val="Corbel"/>
      <family val="2"/>
    </font>
    <font>
      <b/>
      <sz val="8"/>
      <color theme="5" tint="-0.499984740745262"/>
      <name val="Calibri"/>
      <family val="2"/>
      <scheme val="minor"/>
    </font>
    <font>
      <b/>
      <sz val="9"/>
      <name val="Calibri"/>
      <family val="2"/>
      <scheme val="minor"/>
    </font>
    <font>
      <b/>
      <sz val="9"/>
      <color theme="5" tint="-0.499984740745262"/>
      <name val="Calibri"/>
      <family val="2"/>
      <scheme val="minor"/>
    </font>
    <font>
      <sz val="12"/>
      <name val="Calibri"/>
      <family val="2"/>
      <scheme val="minor"/>
    </font>
    <font>
      <b/>
      <sz val="8"/>
      <color theme="1"/>
      <name val="Calibri"/>
      <family val="2"/>
      <scheme val="minor"/>
    </font>
    <font>
      <b/>
      <sz val="9"/>
      <color theme="1"/>
      <name val="Calibri"/>
      <family val="2"/>
      <scheme val="minor"/>
    </font>
    <font>
      <b/>
      <sz val="10"/>
      <color theme="1"/>
      <name val="Calibri"/>
      <family val="2"/>
      <scheme val="minor"/>
    </font>
    <font>
      <b/>
      <sz val="10"/>
      <color theme="9" tint="-0.249977111117893"/>
      <name val="Calibri"/>
      <family val="2"/>
      <scheme val="minor"/>
    </font>
    <font>
      <u/>
      <sz val="8"/>
      <color theme="1"/>
      <name val="Calibri"/>
      <family val="2"/>
      <scheme val="minor"/>
    </font>
    <font>
      <b/>
      <sz val="9"/>
      <color rgb="FFFF0000"/>
      <name val="Calibri"/>
      <family val="2"/>
      <scheme val="minor"/>
    </font>
    <font>
      <b/>
      <sz val="8"/>
      <color theme="7" tint="-0.499984740745262"/>
      <name val="Calibri"/>
      <family val="2"/>
      <scheme val="minor"/>
    </font>
    <font>
      <sz val="8"/>
      <color theme="7" tint="-0.499984740745262"/>
      <name val="Calibri"/>
      <family val="2"/>
      <scheme val="minor"/>
    </font>
    <font>
      <sz val="10"/>
      <color theme="1"/>
      <name val="Arial"/>
      <family val="2"/>
    </font>
    <font>
      <b/>
      <sz val="9"/>
      <color theme="1"/>
      <name val="Corbel"/>
      <family val="2"/>
    </font>
    <font>
      <sz val="12"/>
      <color theme="1"/>
      <name val="Calibri"/>
      <family val="2"/>
      <scheme val="minor"/>
    </font>
    <font>
      <sz val="8"/>
      <color theme="1"/>
      <name val="Calibri"/>
      <family val="2"/>
      <scheme val="minor"/>
    </font>
    <font>
      <b/>
      <sz val="12"/>
      <color rgb="FF000000"/>
      <name val="Corbel"/>
      <family val="2"/>
    </font>
    <font>
      <b/>
      <sz val="11"/>
      <color rgb="FF000000"/>
      <name val="Century Gothic"/>
      <family val="2"/>
    </font>
    <font>
      <sz val="8"/>
      <color rgb="FFFF0000"/>
      <name val="Calibri"/>
      <family val="2"/>
      <scheme val="minor"/>
    </font>
    <font>
      <sz val="10"/>
      <color rgb="FFFF0000"/>
      <name val="Arial"/>
      <family val="2"/>
    </font>
    <font>
      <b/>
      <u/>
      <sz val="8"/>
      <color theme="1"/>
      <name val="Calibri"/>
      <family val="2"/>
      <scheme val="minor"/>
    </font>
    <font>
      <b/>
      <sz val="8"/>
      <color theme="1"/>
      <name val="Corbel"/>
      <family val="2"/>
    </font>
    <font>
      <b/>
      <u/>
      <sz val="8"/>
      <name val="Calibri"/>
      <family val="2"/>
      <scheme val="minor"/>
    </font>
    <font>
      <sz val="8"/>
      <color theme="1"/>
      <name val="Calibri"/>
      <family val="2"/>
    </font>
    <font>
      <sz val="8"/>
      <name val="Calibri"/>
      <family val="2"/>
    </font>
    <font>
      <sz val="8"/>
      <color theme="1" tint="0.499984740745262"/>
      <name val="Calibri"/>
      <family val="2"/>
    </font>
    <font>
      <sz val="8"/>
      <color theme="1" tint="0.34998626667073579"/>
      <name val="Calibri"/>
      <family val="2"/>
    </font>
    <font>
      <u/>
      <sz val="8"/>
      <name val="Calibri"/>
      <family val="2"/>
    </font>
    <font>
      <b/>
      <sz val="10"/>
      <color theme="4" tint="-0.249977111117893"/>
      <name val="Calibri"/>
      <family val="2"/>
      <scheme val="major"/>
    </font>
    <font>
      <b/>
      <sz val="8"/>
      <color rgb="FFFF0000"/>
      <name val="Calibri"/>
      <family val="2"/>
      <scheme val="maj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FF99"/>
        <bgColor indexed="64"/>
      </patternFill>
    </fill>
    <fill>
      <patternFill patternType="solid">
        <fgColor theme="5" tint="0.79998168889431442"/>
        <bgColor indexed="64"/>
      </patternFill>
    </fill>
  </fills>
  <borders count="39">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theme="0" tint="-0.499984740745262"/>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theme="4" tint="-0.24994659260841701"/>
      </top>
      <bottom/>
      <diagonal/>
    </border>
    <border>
      <left/>
      <right style="thin">
        <color theme="0" tint="-0.34998626667073579"/>
      </right>
      <top/>
      <bottom/>
      <diagonal/>
    </border>
    <border>
      <left/>
      <right style="thin">
        <color theme="0" tint="-0.34998626667073579"/>
      </right>
      <top style="thin">
        <color theme="0" tint="-0.499984740745262"/>
      </top>
      <bottom/>
      <diagonal/>
    </border>
    <border>
      <left/>
      <right style="thin">
        <color theme="0" tint="-0.34998626667073579"/>
      </right>
      <top/>
      <bottom style="thin">
        <color theme="0" tint="-0.499984740745262"/>
      </bottom>
      <diagonal/>
    </border>
    <border>
      <left/>
      <right/>
      <top style="thin">
        <color theme="0" tint="-0.34998626667073579"/>
      </top>
      <bottom/>
      <diagonal/>
    </border>
    <border>
      <left style="thin">
        <color theme="0" tint="-0.34998626667073579"/>
      </left>
      <right/>
      <top style="thin">
        <color theme="0" tint="-0.34998626667073579"/>
      </top>
      <bottom/>
      <diagonal/>
    </border>
    <border>
      <left/>
      <right style="thin">
        <color theme="0" tint="-0.34998626667073579"/>
      </right>
      <top style="thin">
        <color indexed="64"/>
      </top>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style="thin">
        <color theme="0" tint="-0.34998626667073579"/>
      </left>
      <right/>
      <top/>
      <bottom style="thin">
        <color theme="0" tint="-0.499984740745262"/>
      </bottom>
      <diagonal/>
    </border>
    <border>
      <left style="thin">
        <color theme="0" tint="-0.34998626667073579"/>
      </left>
      <right/>
      <top style="thin">
        <color indexed="64"/>
      </top>
      <bottom/>
      <diagonal/>
    </border>
    <border>
      <left style="thin">
        <color theme="4" tint="-0.24994659260841701"/>
      </left>
      <right/>
      <top style="thin">
        <color theme="4" tint="-0.24994659260841701"/>
      </top>
      <bottom/>
      <diagonal/>
    </border>
    <border>
      <left/>
      <right style="thin">
        <color theme="4" tint="-0.24994659260841701"/>
      </right>
      <top style="thin">
        <color theme="4" tint="-0.24994659260841701"/>
      </top>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483">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166" fontId="13" fillId="0" borderId="0" xfId="0" applyNumberFormat="1" applyFont="1" applyAlignment="1">
      <alignment horizontal="left" vertical="top"/>
    </xf>
    <xf numFmtId="164" fontId="4" fillId="0" borderId="1" xfId="0" applyNumberFormat="1" applyFont="1" applyBorder="1" applyAlignment="1">
      <alignment horizontal="center" vertical="center" shrinkToFit="1"/>
    </xf>
    <xf numFmtId="0" fontId="5" fillId="0" borderId="2" xfId="0" applyFont="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164" fontId="16" fillId="0" borderId="0" xfId="0" applyNumberFormat="1" applyFont="1" applyAlignment="1">
      <alignment horizontal="center" vertical="center" shrinkToFit="1"/>
    </xf>
    <xf numFmtId="0" fontId="17" fillId="0" borderId="0" xfId="0" applyFont="1"/>
    <xf numFmtId="0" fontId="18" fillId="0" borderId="0" xfId="0" applyFont="1" applyAlignment="1">
      <alignment vertical="center"/>
    </xf>
    <xf numFmtId="166" fontId="20" fillId="0" borderId="0" xfId="0" applyNumberFormat="1" applyFont="1" applyAlignment="1">
      <alignment horizontal="left" vertical="top"/>
    </xf>
    <xf numFmtId="166" fontId="20" fillId="0" borderId="0" xfId="0" applyNumberFormat="1" applyFont="1" applyAlignment="1">
      <alignment vertical="top"/>
    </xf>
    <xf numFmtId="0" fontId="22" fillId="2" borderId="0" xfId="0" applyFont="1" applyFill="1" applyAlignment="1">
      <alignment horizontal="left" vertical="center"/>
    </xf>
    <xf numFmtId="0" fontId="24" fillId="4" borderId="12" xfId="0" applyFont="1" applyFill="1" applyBorder="1" applyAlignment="1">
      <alignment horizontal="center" vertical="center"/>
    </xf>
    <xf numFmtId="0" fontId="25" fillId="2" borderId="13" xfId="0" applyFont="1" applyFill="1" applyBorder="1" applyAlignment="1">
      <alignment horizontal="center" vertical="center"/>
    </xf>
    <xf numFmtId="0" fontId="26" fillId="0" borderId="0" xfId="0" applyFont="1" applyAlignment="1">
      <alignment vertical="center"/>
    </xf>
    <xf numFmtId="0" fontId="12" fillId="0" borderId="0" xfId="3" applyFont="1" applyAlignment="1">
      <alignment vertical="top"/>
    </xf>
    <xf numFmtId="0" fontId="12" fillId="0" borderId="0" xfId="3" applyFont="1"/>
    <xf numFmtId="0" fontId="25" fillId="0" borderId="0" xfId="3" applyFont="1" applyAlignment="1">
      <alignment horizontal="left"/>
    </xf>
    <xf numFmtId="0" fontId="23" fillId="0" borderId="0" xfId="3" applyFont="1" applyAlignment="1">
      <alignment horizontal="left" vertical="center"/>
    </xf>
    <xf numFmtId="0" fontId="12" fillId="0" borderId="0" xfId="3" applyFont="1" applyAlignment="1">
      <alignment horizontal="left" vertical="center"/>
    </xf>
    <xf numFmtId="0" fontId="25" fillId="0" borderId="0" xfId="3" applyFont="1" applyAlignment="1">
      <alignment horizontal="left" vertical="center"/>
    </xf>
    <xf numFmtId="0" fontId="27" fillId="0" borderId="0" xfId="3" applyFont="1" applyAlignment="1">
      <alignment vertical="center"/>
    </xf>
    <xf numFmtId="0" fontId="28" fillId="0" borderId="0" xfId="3" applyFont="1" applyAlignment="1">
      <alignment vertical="center"/>
    </xf>
    <xf numFmtId="0" fontId="29" fillId="0" borderId="0" xfId="3" applyFont="1"/>
    <xf numFmtId="0" fontId="30" fillId="0" borderId="0" xfId="3" applyFont="1" applyAlignment="1">
      <alignment horizontal="left" vertical="top" wrapText="1" indent="1"/>
    </xf>
    <xf numFmtId="0" fontId="30" fillId="0" borderId="0" xfId="3" applyFont="1" applyAlignment="1">
      <alignment vertical="top" wrapText="1"/>
    </xf>
    <xf numFmtId="0" fontId="31" fillId="0" borderId="0" xfId="1" applyFont="1" applyAlignment="1" applyProtection="1">
      <alignment horizontal="left" indent="1"/>
    </xf>
    <xf numFmtId="0" fontId="19" fillId="0" borderId="0" xfId="2" applyNumberFormat="1" applyFont="1" applyFill="1" applyAlignment="1">
      <alignment horizontal="left"/>
    </xf>
    <xf numFmtId="0" fontId="21" fillId="0" borderId="0" xfId="1" applyFont="1" applyAlignment="1" applyProtection="1">
      <alignment horizontal="left"/>
    </xf>
    <xf numFmtId="0" fontId="23" fillId="0" borderId="0" xfId="2" applyNumberFormat="1" applyFont="1" applyFill="1" applyAlignment="1">
      <alignment horizontal="left"/>
    </xf>
    <xf numFmtId="0" fontId="32" fillId="0" borderId="0" xfId="1" applyFont="1" applyAlignment="1" applyProtection="1">
      <alignment horizontal="left"/>
    </xf>
    <xf numFmtId="0" fontId="34" fillId="0" borderId="0" xfId="0" applyFont="1" applyAlignment="1">
      <alignment horizontal="center" shrinkToFit="1"/>
    </xf>
    <xf numFmtId="0" fontId="7" fillId="0" borderId="0" xfId="3" applyFont="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164" fontId="4" fillId="0" borderId="7" xfId="0" applyNumberFormat="1" applyFont="1" applyBorder="1" applyAlignment="1">
      <alignment horizontal="center" vertical="center" shrinkToFit="1"/>
    </xf>
    <xf numFmtId="0" fontId="35" fillId="0" borderId="1" xfId="0" applyFont="1" applyBorder="1" applyAlignment="1">
      <alignment horizontal="left" vertical="center" indent="1"/>
    </xf>
    <xf numFmtId="0" fontId="37" fillId="0" borderId="0" xfId="0" applyFont="1" applyAlignment="1">
      <alignment vertical="center"/>
    </xf>
    <xf numFmtId="0" fontId="25" fillId="0" borderId="2" xfId="0" applyFont="1" applyBorder="1" applyAlignment="1">
      <alignment horizontal="left" vertical="center" shrinkToFit="1"/>
    </xf>
    <xf numFmtId="0" fontId="7" fillId="0" borderId="7" xfId="0" applyFont="1" applyBorder="1" applyAlignment="1">
      <alignment horizontal="left" vertical="center" indent="1"/>
    </xf>
    <xf numFmtId="0" fontId="42" fillId="0" borderId="7" xfId="0" applyFont="1" applyBorder="1" applyAlignment="1">
      <alignment horizontal="left" vertical="center" shrinkToFit="1"/>
    </xf>
    <xf numFmtId="0" fontId="42" fillId="0" borderId="2" xfId="0" applyFont="1" applyBorder="1" applyAlignment="1">
      <alignment horizontal="left" vertical="center" shrinkToFit="1"/>
    </xf>
    <xf numFmtId="164" fontId="4" fillId="0" borderId="3" xfId="0" applyNumberFormat="1" applyFont="1" applyBorder="1" applyAlignment="1">
      <alignment horizontal="center" vertical="center" shrinkToFit="1"/>
    </xf>
    <xf numFmtId="0" fontId="5" fillId="0" borderId="4" xfId="0" applyFont="1" applyBorder="1" applyAlignment="1">
      <alignment horizontal="left" vertical="center" shrinkToFit="1"/>
    </xf>
    <xf numFmtId="164" fontId="4" fillId="7" borderId="1" xfId="0" applyNumberFormat="1" applyFont="1" applyFill="1" applyBorder="1" applyAlignment="1">
      <alignment horizontal="center" vertical="center" shrinkToFit="1"/>
    </xf>
    <xf numFmtId="0" fontId="42" fillId="7" borderId="7" xfId="0" applyFont="1" applyFill="1" applyBorder="1" applyAlignment="1">
      <alignment horizontal="left" vertical="center" shrinkToFit="1"/>
    </xf>
    <xf numFmtId="0" fontId="6" fillId="7" borderId="3" xfId="0" applyFont="1" applyFill="1" applyBorder="1" applyAlignment="1">
      <alignment horizontal="left" vertical="center"/>
    </xf>
    <xf numFmtId="0" fontId="6" fillId="7" borderId="0" xfId="0" applyFont="1" applyFill="1" applyAlignment="1">
      <alignment horizontal="left" vertical="center"/>
    </xf>
    <xf numFmtId="0" fontId="6" fillId="7" borderId="3" xfId="0" applyFont="1" applyFill="1" applyBorder="1" applyAlignment="1">
      <alignment horizontal="center" vertical="center"/>
    </xf>
    <xf numFmtId="0" fontId="6" fillId="7" borderId="0" xfId="0" applyFont="1" applyFill="1" applyAlignment="1">
      <alignment horizontal="center" vertical="center"/>
    </xf>
    <xf numFmtId="0" fontId="5" fillId="7" borderId="2" xfId="0" applyFont="1" applyFill="1" applyBorder="1" applyAlignment="1">
      <alignment horizontal="left" vertical="center" shrinkToFit="1"/>
    </xf>
    <xf numFmtId="0" fontId="6" fillId="7" borderId="4" xfId="0" applyFont="1" applyFill="1" applyBorder="1" applyAlignment="1">
      <alignment horizontal="center" vertical="center"/>
    </xf>
    <xf numFmtId="0" fontId="40" fillId="0" borderId="0" xfId="0" applyFont="1" applyAlignment="1">
      <alignment vertical="center"/>
    </xf>
    <xf numFmtId="0" fontId="6" fillId="0" borderId="0" xfId="0" applyFont="1"/>
    <xf numFmtId="0" fontId="9" fillId="0" borderId="4" xfId="0" applyFont="1" applyBorder="1"/>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45" fillId="0" borderId="0" xfId="0" applyFont="1" applyAlignment="1">
      <alignment vertical="center"/>
    </xf>
    <xf numFmtId="0" fontId="54" fillId="0" borderId="22" xfId="0" applyFont="1" applyBorder="1" applyAlignment="1">
      <alignment vertical="center"/>
    </xf>
    <xf numFmtId="20" fontId="6" fillId="0" borderId="3" xfId="0" applyNumberFormat="1" applyFont="1" applyBorder="1" applyAlignment="1">
      <alignment horizontal="left" vertical="center"/>
    </xf>
    <xf numFmtId="20" fontId="6" fillId="0" borderId="4" xfId="0" applyNumberFormat="1" applyFont="1" applyBorder="1" applyAlignment="1">
      <alignment horizontal="left" vertical="center"/>
    </xf>
    <xf numFmtId="0" fontId="58" fillId="0" borderId="0" xfId="0" applyFont="1" applyAlignment="1">
      <alignment vertical="center"/>
    </xf>
    <xf numFmtId="0" fontId="0" fillId="2" borderId="0" xfId="0" applyFill="1" applyAlignment="1">
      <alignment vertical="center"/>
    </xf>
    <xf numFmtId="0" fontId="2" fillId="2" borderId="0" xfId="0" applyFont="1" applyFill="1" applyAlignment="1">
      <alignment vertical="center"/>
    </xf>
    <xf numFmtId="0" fontId="60" fillId="0" borderId="0" xfId="0" applyFont="1" applyAlignment="1">
      <alignment vertical="center"/>
    </xf>
    <xf numFmtId="0" fontId="5" fillId="0" borderId="7" xfId="0" applyFont="1" applyBorder="1" applyAlignment="1">
      <alignment horizontal="left" vertical="center" shrinkToFit="1"/>
    </xf>
    <xf numFmtId="0" fontId="6" fillId="0" borderId="4" xfId="0" applyFont="1" applyBorder="1" applyAlignment="1">
      <alignment horizontal="left" vertical="center"/>
    </xf>
    <xf numFmtId="0" fontId="39" fillId="0" borderId="3" xfId="0" applyFont="1" applyBorder="1" applyAlignment="1">
      <alignment horizontal="center" vertical="center"/>
    </xf>
    <xf numFmtId="0" fontId="39" fillId="0" borderId="4" xfId="0" applyFont="1" applyBorder="1" applyAlignment="1">
      <alignment horizontal="center" vertical="center"/>
    </xf>
    <xf numFmtId="0" fontId="43" fillId="3" borderId="3" xfId="0" applyFont="1" applyFill="1" applyBorder="1" applyAlignment="1">
      <alignment horizontal="center" vertical="center"/>
    </xf>
    <xf numFmtId="0" fontId="43" fillId="3" borderId="0" xfId="0" applyFont="1" applyFill="1" applyAlignment="1">
      <alignment horizontal="center" vertical="center"/>
    </xf>
    <xf numFmtId="0" fontId="43" fillId="3" borderId="4" xfId="0" applyFont="1" applyFill="1" applyBorder="1" applyAlignment="1">
      <alignment horizontal="center" vertical="center"/>
    </xf>
    <xf numFmtId="0" fontId="39" fillId="0" borderId="0" xfId="0" applyFont="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6" fillId="0" borderId="0" xfId="0" applyFont="1" applyAlignment="1">
      <alignment horizontal="left" vertical="center"/>
    </xf>
    <xf numFmtId="0" fontId="6" fillId="7" borderId="4" xfId="0" applyFont="1" applyFill="1" applyBorder="1" applyAlignment="1">
      <alignment horizontal="left" vertical="center"/>
    </xf>
    <xf numFmtId="0" fontId="42" fillId="2" borderId="3" xfId="0" applyFont="1" applyFill="1" applyBorder="1" applyAlignment="1">
      <alignment horizontal="center" vertical="center"/>
    </xf>
    <xf numFmtId="0" fontId="42" fillId="2" borderId="4" xfId="0" applyFont="1" applyFill="1" applyBorder="1" applyAlignment="1">
      <alignment horizontal="center" vertical="center"/>
    </xf>
    <xf numFmtId="0" fontId="6" fillId="7" borderId="5" xfId="0" applyFont="1" applyFill="1" applyBorder="1" applyAlignment="1">
      <alignment vertical="center"/>
    </xf>
    <xf numFmtId="0" fontId="6" fillId="7" borderId="8" xfId="0" applyFont="1" applyFill="1" applyBorder="1" applyAlignment="1">
      <alignment vertical="center"/>
    </xf>
    <xf numFmtId="0" fontId="6" fillId="7" borderId="6" xfId="0" applyFont="1" applyFill="1" applyBorder="1" applyAlignment="1">
      <alignment vertical="center"/>
    </xf>
    <xf numFmtId="20" fontId="6" fillId="0" borderId="0" xfId="0" applyNumberFormat="1" applyFont="1" applyAlignment="1">
      <alignment horizontal="left" vertical="center"/>
    </xf>
    <xf numFmtId="0" fontId="6" fillId="3" borderId="0" xfId="0" applyFont="1" applyFill="1" applyAlignment="1">
      <alignment vertical="center"/>
    </xf>
    <xf numFmtId="0" fontId="42" fillId="3" borderId="0" xfId="0" applyFont="1" applyFill="1" applyAlignment="1">
      <alignment vertical="center"/>
    </xf>
    <xf numFmtId="0" fontId="6" fillId="3" borderId="0" xfId="0" applyFont="1" applyFill="1" applyAlignment="1">
      <alignment horizontal="left" vertical="center"/>
    </xf>
    <xf numFmtId="0" fontId="53" fillId="0" borderId="0" xfId="1" applyFont="1" applyFill="1" applyBorder="1" applyAlignment="1" applyProtection="1">
      <alignment vertical="center"/>
    </xf>
    <xf numFmtId="164" fontId="4" fillId="0" borderId="21" xfId="0" applyNumberFormat="1" applyFont="1" applyBorder="1" applyAlignment="1">
      <alignment horizontal="center" vertical="center" shrinkToFit="1"/>
    </xf>
    <xf numFmtId="0" fontId="5" fillId="3" borderId="25" xfId="0" applyFont="1" applyFill="1" applyBorder="1" applyAlignment="1">
      <alignment horizontal="left" vertical="center" shrinkToFit="1"/>
    </xf>
    <xf numFmtId="0" fontId="6" fillId="3" borderId="24" xfId="0" applyFont="1" applyFill="1" applyBorder="1" applyAlignment="1">
      <alignment horizontal="center" vertical="center"/>
    </xf>
    <xf numFmtId="0" fontId="6" fillId="2" borderId="8" xfId="0" applyFont="1" applyFill="1" applyBorder="1" applyAlignment="1">
      <alignment vertical="center"/>
    </xf>
    <xf numFmtId="0" fontId="0" fillId="0" borderId="24" xfId="0" applyBorder="1" applyAlignment="1">
      <alignment vertical="center"/>
    </xf>
    <xf numFmtId="0" fontId="25" fillId="0" borderId="25" xfId="0" applyFont="1" applyBorder="1" applyAlignment="1">
      <alignment horizontal="left" vertical="center" shrinkToFit="1"/>
    </xf>
    <xf numFmtId="0" fontId="6" fillId="0" borderId="8" xfId="0" applyFont="1" applyBorder="1" applyAlignment="1">
      <alignment vertical="center"/>
    </xf>
    <xf numFmtId="0" fontId="6" fillId="2" borderId="26" xfId="0" applyFont="1" applyFill="1" applyBorder="1" applyAlignment="1">
      <alignment vertical="center"/>
    </xf>
    <xf numFmtId="0" fontId="0" fillId="2" borderId="24" xfId="0" applyFill="1" applyBorder="1" applyAlignment="1">
      <alignment vertical="center"/>
    </xf>
    <xf numFmtId="0" fontId="6" fillId="0" borderId="26" xfId="0" applyFont="1" applyBorder="1" applyAlignment="1">
      <alignment vertical="center"/>
    </xf>
    <xf numFmtId="0" fontId="6" fillId="0" borderId="24" xfId="0" applyFont="1" applyBorder="1" applyAlignment="1">
      <alignment vertical="center"/>
    </xf>
    <xf numFmtId="0" fontId="6" fillId="0" borderId="24" xfId="0" applyFont="1" applyBorder="1" applyAlignment="1">
      <alignment horizontal="left" vertical="center"/>
    </xf>
    <xf numFmtId="164" fontId="4" fillId="3" borderId="27" xfId="0" applyNumberFormat="1" applyFont="1" applyFill="1" applyBorder="1" applyAlignment="1">
      <alignment vertical="center" shrinkToFit="1"/>
    </xf>
    <xf numFmtId="164" fontId="4" fillId="3" borderId="28" xfId="0" applyNumberFormat="1" applyFont="1" applyFill="1" applyBorder="1" applyAlignment="1">
      <alignment vertical="center" shrinkToFit="1"/>
    </xf>
    <xf numFmtId="0" fontId="5" fillId="0" borderId="25" xfId="0" applyFont="1" applyBorder="1" applyAlignment="1">
      <alignment horizontal="left" vertical="center" shrinkToFit="1"/>
    </xf>
    <xf numFmtId="0" fontId="25" fillId="0" borderId="29" xfId="0" applyFont="1" applyBorder="1" applyAlignment="1">
      <alignment horizontal="left" vertical="center" shrinkToFit="1"/>
    </xf>
    <xf numFmtId="0" fontId="45" fillId="0" borderId="30" xfId="0" applyFont="1" applyBorder="1" applyAlignment="1">
      <alignment vertical="center"/>
    </xf>
    <xf numFmtId="0" fontId="56" fillId="0" borderId="30" xfId="0" applyFont="1" applyBorder="1" applyAlignment="1">
      <alignment vertical="center"/>
    </xf>
    <xf numFmtId="0" fontId="9" fillId="0" borderId="24" xfId="0" applyFont="1" applyBorder="1"/>
    <xf numFmtId="0" fontId="0" fillId="0" borderId="24" xfId="0" applyBorder="1"/>
    <xf numFmtId="0" fontId="56" fillId="0" borderId="24" xfId="0" applyFont="1" applyBorder="1" applyAlignment="1">
      <alignment vertical="center"/>
    </xf>
    <xf numFmtId="0" fontId="53" fillId="0" borderId="24" xfId="1" applyFont="1" applyFill="1" applyBorder="1" applyAlignment="1" applyProtection="1">
      <alignment vertical="center"/>
    </xf>
    <xf numFmtId="0" fontId="6" fillId="3" borderId="31" xfId="0" applyFont="1" applyFill="1" applyBorder="1" applyAlignment="1">
      <alignment horizontal="left" vertical="center"/>
    </xf>
    <xf numFmtId="0" fontId="6" fillId="3" borderId="30" xfId="0" applyFont="1" applyFill="1" applyBorder="1" applyAlignment="1">
      <alignment horizontal="left" vertical="center"/>
    </xf>
    <xf numFmtId="0" fontId="42" fillId="3" borderId="24" xfId="0" applyFont="1" applyFill="1" applyBorder="1" applyAlignment="1">
      <alignment vertical="center"/>
    </xf>
    <xf numFmtId="0" fontId="6" fillId="3" borderId="24" xfId="0" applyFont="1" applyFill="1" applyBorder="1" applyAlignment="1">
      <alignment vertical="center"/>
    </xf>
    <xf numFmtId="0" fontId="6" fillId="3" borderId="24" xfId="0" applyFont="1" applyFill="1" applyBorder="1" applyAlignment="1">
      <alignment horizontal="left" vertical="center"/>
    </xf>
    <xf numFmtId="0" fontId="6" fillId="3" borderId="33" xfId="0" applyFont="1" applyFill="1" applyBorder="1" applyAlignment="1">
      <alignment horizontal="left" vertical="center"/>
    </xf>
    <xf numFmtId="164" fontId="4" fillId="0" borderId="28" xfId="0" applyNumberFormat="1" applyFont="1" applyBorder="1" applyAlignment="1">
      <alignment horizontal="center" vertical="center" shrinkToFit="1"/>
    </xf>
    <xf numFmtId="0" fontId="42" fillId="0" borderId="32" xfId="0" applyFont="1" applyBorder="1" applyAlignment="1">
      <alignment horizontal="left" vertical="center" shrinkToFit="1"/>
    </xf>
    <xf numFmtId="0" fontId="0" fillId="0" borderId="34" xfId="0" applyBorder="1" applyAlignment="1">
      <alignment vertical="center"/>
    </xf>
    <xf numFmtId="0" fontId="6" fillId="2" borderId="35" xfId="0" applyFont="1" applyFill="1" applyBorder="1" applyAlignment="1">
      <alignment vertical="center"/>
    </xf>
    <xf numFmtId="164" fontId="4" fillId="0" borderId="36" xfId="0" applyNumberFormat="1" applyFont="1" applyBorder="1" applyAlignment="1">
      <alignment horizontal="center" vertical="center" shrinkToFit="1"/>
    </xf>
    <xf numFmtId="0" fontId="42" fillId="0" borderId="29" xfId="0" applyFont="1" applyBorder="1" applyAlignment="1">
      <alignment horizontal="left" vertical="center" shrinkToFit="1"/>
    </xf>
    <xf numFmtId="164" fontId="4" fillId="3" borderId="3" xfId="0" applyNumberFormat="1" applyFont="1" applyFill="1" applyBorder="1" applyAlignment="1">
      <alignment horizontal="center" vertical="center" shrinkToFit="1"/>
    </xf>
    <xf numFmtId="0" fontId="5" fillId="3" borderId="0" xfId="0" applyFont="1" applyFill="1" applyAlignment="1">
      <alignment horizontal="left" vertical="center" shrinkToFit="1"/>
    </xf>
    <xf numFmtId="164" fontId="4" fillId="3" borderId="28" xfId="0" applyNumberFormat="1" applyFont="1" applyFill="1" applyBorder="1" applyAlignment="1">
      <alignment horizontal="center" vertical="center" shrinkToFit="1"/>
    </xf>
    <xf numFmtId="0" fontId="5" fillId="3" borderId="27" xfId="0" applyFont="1" applyFill="1" applyBorder="1" applyAlignment="1">
      <alignment horizontal="left" vertical="center" shrinkToFit="1"/>
    </xf>
    <xf numFmtId="164" fontId="4" fillId="0" borderId="27" xfId="0" applyNumberFormat="1" applyFont="1" applyBorder="1" applyAlignment="1">
      <alignment horizontal="center" vertical="center" shrinkToFit="1"/>
    </xf>
    <xf numFmtId="0" fontId="6" fillId="7" borderId="24" xfId="0" applyFont="1" applyFill="1" applyBorder="1" applyAlignment="1">
      <alignment horizontal="center" vertical="center"/>
    </xf>
    <xf numFmtId="0" fontId="6" fillId="3" borderId="34" xfId="0" applyFont="1" applyFill="1" applyBorder="1" applyAlignment="1">
      <alignment horizontal="center" vertical="center"/>
    </xf>
    <xf numFmtId="0" fontId="6" fillId="2" borderId="31" xfId="0" applyFont="1" applyFill="1" applyBorder="1" applyAlignment="1">
      <alignment vertical="center"/>
    </xf>
    <xf numFmtId="0" fontId="6" fillId="2" borderId="33" xfId="0" applyFont="1" applyFill="1" applyBorder="1" applyAlignment="1">
      <alignment vertical="center"/>
    </xf>
    <xf numFmtId="0" fontId="5" fillId="7" borderId="27" xfId="0" applyFont="1" applyFill="1" applyBorder="1" applyAlignment="1">
      <alignment horizontal="left" vertical="center" shrinkToFit="1"/>
    </xf>
    <xf numFmtId="164" fontId="4" fillId="7" borderId="27" xfId="0" applyNumberFormat="1" applyFont="1" applyFill="1" applyBorder="1" applyAlignment="1">
      <alignment horizontal="center" vertical="center" shrinkToFit="1"/>
    </xf>
    <xf numFmtId="0" fontId="7" fillId="0" borderId="3" xfId="0" applyFont="1" applyBorder="1" applyAlignment="1">
      <alignment horizontal="left" vertical="center" indent="1"/>
    </xf>
    <xf numFmtId="0" fontId="6" fillId="0" borderId="27" xfId="0" applyFont="1" applyBorder="1"/>
    <xf numFmtId="0" fontId="9" fillId="0" borderId="32" xfId="0" applyFont="1" applyBorder="1"/>
    <xf numFmtId="0" fontId="10" fillId="0" borderId="24" xfId="0" applyFont="1" applyBorder="1" applyAlignment="1">
      <alignment vertical="center"/>
    </xf>
    <xf numFmtId="0" fontId="6" fillId="0" borderId="30" xfId="1" applyFont="1" applyFill="1" applyBorder="1" applyAlignment="1" applyProtection="1">
      <alignment vertical="center"/>
    </xf>
    <xf numFmtId="0" fontId="7" fillId="0" borderId="27" xfId="0" applyFont="1" applyBorder="1" applyAlignment="1">
      <alignment horizontal="left" vertical="center" indent="1"/>
    </xf>
    <xf numFmtId="0" fontId="6" fillId="0" borderId="30" xfId="1" applyFont="1" applyFill="1" applyBorder="1" applyAlignment="1" applyProtection="1">
      <alignment horizontal="left" vertical="center"/>
    </xf>
    <xf numFmtId="0" fontId="46" fillId="0" borderId="32" xfId="0" applyFont="1" applyBorder="1" applyAlignment="1">
      <alignment horizontal="left" vertical="center" shrinkToFit="1"/>
    </xf>
    <xf numFmtId="0" fontId="5" fillId="0" borderId="32" xfId="0" applyFont="1" applyBorder="1" applyAlignment="1">
      <alignment horizontal="left" vertical="center" shrinkToFit="1"/>
    </xf>
    <xf numFmtId="0" fontId="50" fillId="0" borderId="32" xfId="0" applyFont="1" applyBorder="1" applyAlignment="1">
      <alignment horizontal="left" vertical="center" shrinkToFit="1"/>
    </xf>
    <xf numFmtId="0" fontId="5" fillId="7" borderId="32" xfId="0" applyFont="1" applyFill="1" applyBorder="1" applyAlignment="1">
      <alignment horizontal="left" vertical="center" shrinkToFit="1"/>
    </xf>
    <xf numFmtId="0" fontId="6" fillId="7" borderId="34" xfId="0" applyFont="1" applyFill="1" applyBorder="1" applyAlignment="1">
      <alignment horizontal="center" vertical="center"/>
    </xf>
    <xf numFmtId="0" fontId="6" fillId="0" borderId="33" xfId="0" applyFont="1" applyBorder="1" applyAlignment="1">
      <alignment vertical="center"/>
    </xf>
    <xf numFmtId="164" fontId="4" fillId="8" borderId="28" xfId="0" applyNumberFormat="1" applyFont="1" applyFill="1" applyBorder="1" applyAlignment="1">
      <alignment horizontal="center" vertical="center" shrinkToFit="1"/>
    </xf>
    <xf numFmtId="0" fontId="49" fillId="8" borderId="32" xfId="0" applyFont="1" applyFill="1" applyBorder="1" applyAlignment="1">
      <alignment horizontal="left" vertical="center" shrinkToFit="1"/>
    </xf>
    <xf numFmtId="0" fontId="46" fillId="8" borderId="32" xfId="0" applyFont="1" applyFill="1" applyBorder="1" applyAlignment="1">
      <alignment horizontal="left" vertical="center" shrinkToFit="1"/>
    </xf>
    <xf numFmtId="0" fontId="61" fillId="8" borderId="32" xfId="0" applyFont="1" applyFill="1" applyBorder="1" applyAlignment="1">
      <alignment horizontal="left" vertical="center" shrinkToFit="1"/>
    </xf>
    <xf numFmtId="0" fontId="6" fillId="2" borderId="34" xfId="0" applyFont="1" applyFill="1" applyBorder="1" applyAlignment="1">
      <alignment horizontal="left" vertical="center"/>
    </xf>
    <xf numFmtId="0" fontId="6" fillId="2" borderId="0" xfId="0" applyFont="1" applyFill="1" applyAlignment="1">
      <alignment horizontal="left" vertical="center"/>
    </xf>
    <xf numFmtId="0" fontId="6" fillId="2" borderId="24" xfId="0" applyFont="1" applyFill="1" applyBorder="1" applyAlignment="1">
      <alignment horizontal="left" vertical="center"/>
    </xf>
    <xf numFmtId="0" fontId="6" fillId="0" borderId="34" xfId="0" applyFont="1" applyBorder="1" applyAlignment="1">
      <alignment horizontal="center" vertical="center"/>
    </xf>
    <xf numFmtId="0" fontId="6" fillId="0" borderId="24" xfId="0" applyFont="1" applyBorder="1" applyAlignment="1">
      <alignment horizontal="center" vertical="center"/>
    </xf>
    <xf numFmtId="0" fontId="0" fillId="2" borderId="34" xfId="0" applyFill="1" applyBorder="1" applyAlignment="1">
      <alignment vertical="center"/>
    </xf>
    <xf numFmtId="0" fontId="6" fillId="0" borderId="31" xfId="0" applyFont="1" applyBorder="1" applyAlignment="1">
      <alignment vertical="center"/>
    </xf>
    <xf numFmtId="0" fontId="5" fillId="0" borderId="27" xfId="0" applyFont="1" applyBorder="1" applyAlignment="1">
      <alignment horizontal="left" vertical="center" shrinkToFit="1"/>
    </xf>
    <xf numFmtId="0" fontId="6" fillId="3" borderId="31" xfId="0" applyFont="1" applyFill="1" applyBorder="1" applyAlignment="1">
      <alignment vertical="center"/>
    </xf>
    <xf numFmtId="0" fontId="6" fillId="3" borderId="30" xfId="0" applyFont="1" applyFill="1" applyBorder="1" applyAlignment="1">
      <alignment vertical="center"/>
    </xf>
    <xf numFmtId="0" fontId="6" fillId="0" borderId="30" xfId="0" applyFont="1" applyBorder="1" applyAlignment="1">
      <alignment vertical="center"/>
    </xf>
    <xf numFmtId="0" fontId="6" fillId="3" borderId="33" xfId="0" applyFont="1" applyFill="1" applyBorder="1" applyAlignment="1">
      <alignment vertical="center"/>
    </xf>
    <xf numFmtId="164" fontId="4" fillId="8" borderId="34" xfId="0" applyNumberFormat="1" applyFont="1" applyFill="1" applyBorder="1" applyAlignment="1">
      <alignment horizontal="center" vertical="center" shrinkToFit="1"/>
    </xf>
    <xf numFmtId="0" fontId="42" fillId="8" borderId="25" xfId="0" applyFont="1" applyFill="1" applyBorder="1" applyAlignment="1">
      <alignment horizontal="left" vertical="center" shrinkToFit="1"/>
    </xf>
    <xf numFmtId="164" fontId="4" fillId="8" borderId="7" xfId="0" applyNumberFormat="1" applyFont="1" applyFill="1" applyBorder="1" applyAlignment="1">
      <alignment horizontal="center" vertical="center" shrinkToFit="1"/>
    </xf>
    <xf numFmtId="0" fontId="42" fillId="8" borderId="2" xfId="0" applyFont="1" applyFill="1" applyBorder="1" applyAlignment="1">
      <alignment horizontal="left" vertical="center" shrinkToFit="1"/>
    </xf>
    <xf numFmtId="0" fontId="62" fillId="0" borderId="0" xfId="0" applyFont="1" applyAlignment="1">
      <alignment vertical="center"/>
    </xf>
    <xf numFmtId="0" fontId="62" fillId="0" borderId="30" xfId="0" applyFont="1" applyBorder="1" applyAlignment="1">
      <alignment vertical="center"/>
    </xf>
    <xf numFmtId="0" fontId="57" fillId="6" borderId="0" xfId="0" applyFont="1" applyFill="1" applyAlignment="1">
      <alignment vertical="center"/>
    </xf>
    <xf numFmtId="0" fontId="44" fillId="6" borderId="0" xfId="0" applyFont="1" applyFill="1" applyAlignment="1">
      <alignment vertical="center"/>
    </xf>
    <xf numFmtId="0" fontId="63" fillId="8" borderId="32" xfId="0" applyFont="1" applyFill="1" applyBorder="1" applyAlignment="1">
      <alignment horizontal="left" vertical="center" shrinkToFit="1"/>
    </xf>
    <xf numFmtId="0" fontId="6" fillId="8" borderId="34" xfId="0" applyFont="1" applyFill="1" applyBorder="1" applyAlignment="1">
      <alignment vertical="center"/>
    </xf>
    <xf numFmtId="0" fontId="6" fillId="7" borderId="24" xfId="0" applyFont="1" applyFill="1" applyBorder="1" applyAlignment="1">
      <alignment horizontal="left" vertical="center"/>
    </xf>
    <xf numFmtId="164" fontId="4" fillId="0" borderId="34" xfId="0" applyNumberFormat="1" applyFont="1" applyBorder="1" applyAlignment="1">
      <alignment horizontal="center" vertical="center" shrinkToFit="1"/>
    </xf>
    <xf numFmtId="0" fontId="46" fillId="0" borderId="24" xfId="0" applyFont="1" applyBorder="1" applyAlignment="1">
      <alignment horizontal="left" vertical="center" shrinkToFit="1"/>
    </xf>
    <xf numFmtId="0" fontId="6" fillId="8" borderId="34" xfId="0" applyFont="1" applyFill="1" applyBorder="1" applyAlignment="1">
      <alignment horizontal="left" vertical="center"/>
    </xf>
    <xf numFmtId="0" fontId="6" fillId="8" borderId="24" xfId="0" applyFont="1" applyFill="1" applyBorder="1" applyAlignment="1">
      <alignment horizontal="left" vertical="center"/>
    </xf>
    <xf numFmtId="0" fontId="6" fillId="8" borderId="24"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4" xfId="0" applyFont="1" applyFill="1" applyBorder="1" applyAlignment="1">
      <alignment vertical="center"/>
    </xf>
    <xf numFmtId="0" fontId="6" fillId="2" borderId="34" xfId="0" applyFont="1" applyFill="1" applyBorder="1" applyAlignment="1">
      <alignment vertical="center"/>
    </xf>
    <xf numFmtId="0" fontId="6" fillId="2" borderId="0" xfId="0" applyFont="1" applyFill="1" applyAlignment="1">
      <alignment horizontal="center" vertical="center"/>
    </xf>
    <xf numFmtId="0" fontId="6" fillId="2" borderId="0" xfId="0" applyFont="1" applyFill="1" applyAlignment="1">
      <alignment vertical="center"/>
    </xf>
    <xf numFmtId="164" fontId="4" fillId="3" borderId="34" xfId="0" applyNumberFormat="1" applyFont="1" applyFill="1" applyBorder="1" applyAlignment="1">
      <alignment horizontal="center" vertical="center" shrinkToFit="1"/>
    </xf>
    <xf numFmtId="0" fontId="5" fillId="7" borderId="24" xfId="0" applyFont="1" applyFill="1" applyBorder="1" applyAlignment="1">
      <alignment horizontal="left" vertical="center" shrinkToFit="1"/>
    </xf>
    <xf numFmtId="164" fontId="4" fillId="7" borderId="0" xfId="0" applyNumberFormat="1" applyFont="1" applyFill="1" applyAlignment="1">
      <alignment horizontal="center" vertical="center" shrinkToFit="1"/>
    </xf>
    <xf numFmtId="0" fontId="5" fillId="0" borderId="24" xfId="0" applyFont="1" applyBorder="1" applyAlignment="1">
      <alignment horizontal="left" vertical="center" shrinkToFit="1"/>
    </xf>
    <xf numFmtId="0" fontId="59" fillId="8" borderId="24" xfId="0" applyFont="1" applyFill="1" applyBorder="1" applyAlignment="1">
      <alignment horizontal="left" vertical="center"/>
    </xf>
    <xf numFmtId="0" fontId="6" fillId="2" borderId="30" xfId="0" applyFont="1" applyFill="1" applyBorder="1" applyAlignment="1">
      <alignment vertical="center"/>
    </xf>
    <xf numFmtId="0" fontId="64" fillId="0" borderId="22" xfId="0" applyFont="1" applyBorder="1" applyAlignment="1">
      <alignment vertical="center"/>
    </xf>
    <xf numFmtId="0" fontId="64" fillId="0" borderId="0" xfId="0" applyFont="1" applyAlignment="1">
      <alignment vertical="center"/>
    </xf>
    <xf numFmtId="0" fontId="65" fillId="0" borderId="0" xfId="0" applyFont="1"/>
    <xf numFmtId="0" fontId="65" fillId="0" borderId="0" xfId="0" applyFont="1" applyAlignment="1">
      <alignment vertical="center"/>
    </xf>
    <xf numFmtId="0" fontId="66" fillId="0" borderId="4" xfId="0" applyFont="1" applyBorder="1" applyAlignment="1">
      <alignment vertical="center"/>
    </xf>
    <xf numFmtId="0" fontId="64" fillId="0" borderId="30" xfId="0" applyFont="1" applyBorder="1" applyAlignment="1">
      <alignment vertical="center"/>
    </xf>
    <xf numFmtId="0" fontId="65" fillId="0" borderId="8" xfId="1" applyFont="1" applyFill="1" applyBorder="1" applyAlignment="1" applyProtection="1">
      <alignment vertical="center"/>
    </xf>
    <xf numFmtId="0" fontId="68" fillId="0" borderId="0" xfId="0" applyFont="1"/>
    <xf numFmtId="0" fontId="0" fillId="0" borderId="16" xfId="0" applyBorder="1" applyAlignment="1">
      <alignment vertical="center"/>
    </xf>
    <xf numFmtId="0" fontId="6" fillId="6" borderId="35" xfId="0" applyFont="1" applyFill="1" applyBorder="1" applyAlignment="1">
      <alignment vertical="center"/>
    </xf>
    <xf numFmtId="0" fontId="6" fillId="6" borderId="26" xfId="0" applyFont="1" applyFill="1" applyBorder="1" applyAlignment="1">
      <alignment vertical="center"/>
    </xf>
    <xf numFmtId="166" fontId="69" fillId="0" borderId="0" xfId="0" applyNumberFormat="1" applyFont="1" applyAlignment="1">
      <alignment horizontal="left" vertical="top"/>
    </xf>
    <xf numFmtId="166" fontId="70" fillId="0" borderId="0" xfId="0" applyNumberFormat="1" applyFont="1" applyAlignment="1">
      <alignment horizontal="left" vertical="top"/>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0" fontId="33" fillId="0" borderId="8" xfId="1" applyFont="1" applyFill="1" applyBorder="1" applyAlignment="1" applyProtection="1">
      <alignment horizontal="right" vertical="center"/>
    </xf>
    <xf numFmtId="0" fontId="33" fillId="0" borderId="6" xfId="1" applyFont="1" applyFill="1" applyBorder="1" applyAlignment="1" applyProtection="1">
      <alignment horizontal="right" vertical="center"/>
    </xf>
    <xf numFmtId="0" fontId="33" fillId="0" borderId="0" xfId="1" applyFont="1" applyFill="1" applyBorder="1" applyAlignment="1" applyProtection="1">
      <alignment horizontal="right" vertical="center"/>
    </xf>
    <xf numFmtId="0" fontId="33" fillId="0" borderId="4" xfId="1" applyFont="1" applyFill="1" applyBorder="1" applyAlignment="1" applyProtection="1">
      <alignment horizontal="right"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164" fontId="4" fillId="0" borderId="1" xfId="0" applyNumberFormat="1" applyFont="1" applyBorder="1" applyAlignment="1">
      <alignment horizontal="center" vertical="center" shrinkToFit="1"/>
    </xf>
    <xf numFmtId="164"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166" fontId="13" fillId="0" borderId="0" xfId="0" applyNumberFormat="1" applyFont="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5" fontId="15" fillId="5" borderId="0" xfId="0" applyNumberFormat="1" applyFont="1" applyFill="1" applyAlignment="1">
      <alignment horizontal="center" vertical="center"/>
    </xf>
    <xf numFmtId="167" fontId="14" fillId="4" borderId="11" xfId="0" applyNumberFormat="1" applyFont="1" applyFill="1" applyBorder="1" applyAlignment="1">
      <alignment horizontal="center" vertical="center" shrinkToFit="1"/>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52" fillId="0" borderId="3" xfId="0" applyFont="1" applyBorder="1" applyAlignment="1">
      <alignment horizontal="center" vertical="center"/>
    </xf>
    <xf numFmtId="0" fontId="52" fillId="0" borderId="4" xfId="0" applyFont="1" applyBorder="1" applyAlignment="1">
      <alignment horizontal="center" vertical="center"/>
    </xf>
    <xf numFmtId="0" fontId="51" fillId="0" borderId="3" xfId="0" applyFont="1" applyBorder="1" applyAlignment="1">
      <alignment horizontal="center" vertical="center"/>
    </xf>
    <xf numFmtId="0" fontId="51" fillId="0" borderId="4" xfId="0" applyFont="1" applyBorder="1" applyAlignment="1">
      <alignment horizontal="center" vertical="center"/>
    </xf>
    <xf numFmtId="20" fontId="38" fillId="0" borderId="3" xfId="0" applyNumberFormat="1" applyFont="1" applyBorder="1" applyAlignment="1">
      <alignment horizontal="center" vertical="center"/>
    </xf>
    <xf numFmtId="0" fontId="38" fillId="0" borderId="4" xfId="0" applyFont="1" applyBorder="1" applyAlignment="1">
      <alignment horizontal="center" vertical="center"/>
    </xf>
    <xf numFmtId="0" fontId="41" fillId="0" borderId="3" xfId="0" applyFont="1" applyBorder="1" applyAlignment="1">
      <alignment horizontal="center" vertical="center"/>
    </xf>
    <xf numFmtId="0" fontId="41" fillId="0" borderId="4"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8" fillId="0" borderId="3" xfId="0" applyFont="1" applyBorder="1" applyAlignment="1">
      <alignment horizontal="center" vertical="center"/>
    </xf>
    <xf numFmtId="0" fontId="36" fillId="6" borderId="3" xfId="0" applyFont="1" applyFill="1" applyBorder="1" applyAlignment="1">
      <alignment horizontal="center" vertical="center"/>
    </xf>
    <xf numFmtId="0" fontId="36" fillId="6" borderId="4" xfId="0" applyFont="1" applyFill="1" applyBorder="1" applyAlignment="1">
      <alignment horizontal="center" vertical="center"/>
    </xf>
    <xf numFmtId="0" fontId="6" fillId="0" borderId="0" xfId="0" applyFont="1" applyAlignment="1">
      <alignment vertical="center"/>
    </xf>
    <xf numFmtId="0" fontId="6" fillId="0" borderId="24" xfId="0" applyFont="1" applyBorder="1" applyAlignment="1">
      <alignment vertical="center"/>
    </xf>
    <xf numFmtId="0" fontId="6" fillId="0" borderId="0" xfId="0" applyFont="1" applyAlignment="1">
      <alignment horizontal="left" vertical="center"/>
    </xf>
    <xf numFmtId="0" fontId="0" fillId="0" borderId="0" xfId="0" applyAlignment="1">
      <alignment horizontal="left" vertical="center"/>
    </xf>
    <xf numFmtId="0" fontId="33" fillId="0" borderId="26" xfId="1" applyFont="1" applyFill="1" applyBorder="1" applyAlignment="1" applyProtection="1">
      <alignment horizontal="right" vertical="center"/>
    </xf>
    <xf numFmtId="0" fontId="6" fillId="3" borderId="24" xfId="0" applyFont="1" applyFill="1" applyBorder="1" applyAlignment="1">
      <alignment horizontal="center" vertical="center"/>
    </xf>
    <xf numFmtId="0" fontId="6" fillId="0" borderId="24" xfId="0" applyFont="1" applyBorder="1" applyAlignment="1">
      <alignment horizontal="center" vertical="center"/>
    </xf>
    <xf numFmtId="0" fontId="6" fillId="3" borderId="26" xfId="0" applyFont="1" applyFill="1" applyBorder="1" applyAlignment="1">
      <alignment horizontal="center" vertical="center"/>
    </xf>
    <xf numFmtId="0" fontId="6" fillId="0" borderId="8" xfId="0" applyFont="1" applyBorder="1" applyAlignment="1">
      <alignment horizontal="left" vertical="center"/>
    </xf>
    <xf numFmtId="0" fontId="6" fillId="0" borderId="26" xfId="0" applyFont="1" applyBorder="1" applyAlignment="1">
      <alignment horizontal="left" vertical="center"/>
    </xf>
    <xf numFmtId="0" fontId="6" fillId="2" borderId="0" xfId="0" applyFont="1" applyFill="1" applyAlignment="1">
      <alignment vertical="center"/>
    </xf>
    <xf numFmtId="0" fontId="6" fillId="2" borderId="24" xfId="0" applyFont="1" applyFill="1" applyBorder="1" applyAlignment="1">
      <alignment vertical="center"/>
    </xf>
    <xf numFmtId="0" fontId="6" fillId="0" borderId="24" xfId="0" applyFont="1" applyBorder="1" applyAlignment="1">
      <alignment horizontal="left" vertical="center"/>
    </xf>
    <xf numFmtId="0" fontId="6" fillId="6" borderId="0" xfId="0" applyFont="1" applyFill="1" applyAlignment="1">
      <alignment horizontal="center" vertical="center"/>
    </xf>
    <xf numFmtId="0" fontId="6" fillId="6" borderId="24" xfId="0" applyFont="1" applyFill="1" applyBorder="1" applyAlignment="1">
      <alignment horizontal="center" vertical="center"/>
    </xf>
    <xf numFmtId="0" fontId="47" fillId="0" borderId="7" xfId="0" applyFont="1" applyBorder="1" applyAlignment="1">
      <alignment horizontal="left" vertical="center" shrinkToFit="1"/>
    </xf>
    <xf numFmtId="0" fontId="47" fillId="0" borderId="25" xfId="0" applyFont="1" applyBorder="1" applyAlignment="1">
      <alignment horizontal="left" vertical="center" shrinkToFit="1"/>
    </xf>
    <xf numFmtId="0" fontId="47" fillId="3" borderId="7" xfId="0" applyFont="1" applyFill="1" applyBorder="1" applyAlignment="1">
      <alignment horizontal="left" vertical="center" shrinkToFit="1"/>
    </xf>
    <xf numFmtId="0" fontId="47" fillId="3" borderId="25" xfId="0" applyFont="1" applyFill="1" applyBorder="1" applyAlignment="1">
      <alignment horizontal="left" vertical="center" shrinkToFit="1"/>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43" fillId="3" borderId="3" xfId="0" applyFont="1" applyFill="1" applyBorder="1" applyAlignment="1">
      <alignment horizontal="center" vertical="center"/>
    </xf>
    <xf numFmtId="0" fontId="43" fillId="3" borderId="0" xfId="0" applyFont="1" applyFill="1" applyAlignment="1">
      <alignment horizontal="center" vertical="center"/>
    </xf>
    <xf numFmtId="0" fontId="43" fillId="3" borderId="4" xfId="0" applyFont="1" applyFill="1" applyBorder="1" applyAlignment="1">
      <alignment horizontal="center" vertical="center"/>
    </xf>
    <xf numFmtId="0" fontId="42" fillId="2" borderId="3" xfId="0" applyFont="1" applyFill="1" applyBorder="1" applyAlignment="1">
      <alignment horizontal="center" vertical="center"/>
    </xf>
    <xf numFmtId="0" fontId="42" fillId="2" borderId="4" xfId="0" applyFont="1" applyFill="1" applyBorder="1" applyAlignment="1">
      <alignment horizontal="center" vertical="center"/>
    </xf>
    <xf numFmtId="0" fontId="39" fillId="0" borderId="3" xfId="0" applyFont="1" applyBorder="1" applyAlignment="1">
      <alignment horizontal="center" vertical="center"/>
    </xf>
    <xf numFmtId="0" fontId="39" fillId="0" borderId="4" xfId="0" applyFont="1" applyBorder="1" applyAlignment="1">
      <alignment horizontal="center" vertical="center"/>
    </xf>
    <xf numFmtId="0" fontId="39" fillId="0" borderId="0" xfId="0" applyFont="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20" fontId="6" fillId="0" borderId="3" xfId="0" applyNumberFormat="1" applyFont="1" applyBorder="1" applyAlignment="1">
      <alignment horizontal="left" vertical="center"/>
    </xf>
    <xf numFmtId="0" fontId="6" fillId="3" borderId="34" xfId="0" applyFont="1" applyFill="1" applyBorder="1" applyAlignment="1">
      <alignment horizontal="left" vertical="center"/>
    </xf>
    <xf numFmtId="0" fontId="0" fillId="0" borderId="24" xfId="0" applyBorder="1" applyAlignment="1">
      <alignment horizontal="left" vertical="center"/>
    </xf>
    <xf numFmtId="0" fontId="6" fillId="0" borderId="16" xfId="0" applyFont="1" applyBorder="1" applyAlignment="1">
      <alignment horizontal="left" vertical="center"/>
    </xf>
    <xf numFmtId="0" fontId="67" fillId="0" borderId="0" xfId="1" applyFont="1" applyFill="1" applyBorder="1" applyAlignment="1" applyProtection="1">
      <alignment horizontal="right" vertical="center"/>
    </xf>
    <xf numFmtId="0" fontId="67" fillId="0" borderId="4" xfId="1" applyFont="1" applyFill="1" applyBorder="1" applyAlignment="1" applyProtection="1">
      <alignment horizontal="right" vertical="center"/>
    </xf>
    <xf numFmtId="0" fontId="67" fillId="0" borderId="8" xfId="1" applyFont="1" applyFill="1" applyBorder="1" applyAlignment="1" applyProtection="1">
      <alignment horizontal="right" vertical="center"/>
    </xf>
    <xf numFmtId="0" fontId="67" fillId="0" borderId="6" xfId="1" applyFont="1" applyFill="1" applyBorder="1" applyAlignment="1" applyProtection="1">
      <alignment horizontal="right" vertical="center"/>
    </xf>
    <xf numFmtId="0" fontId="6" fillId="3" borderId="19"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0" xfId="0" applyFont="1" applyFill="1" applyBorder="1" applyAlignment="1">
      <alignment horizontal="center" vertical="center"/>
    </xf>
    <xf numFmtId="0" fontId="6" fillId="8" borderId="31" xfId="0" applyFont="1" applyFill="1" applyBorder="1" applyAlignment="1">
      <alignment horizontal="center" vertical="center"/>
    </xf>
    <xf numFmtId="0" fontId="6" fillId="8" borderId="33" xfId="0" applyFont="1" applyFill="1" applyBorder="1" applyAlignment="1">
      <alignment horizontal="center" vertical="center"/>
    </xf>
    <xf numFmtId="0" fontId="6" fillId="8" borderId="8" xfId="0" applyFont="1" applyFill="1" applyBorder="1" applyAlignment="1">
      <alignment horizontal="center" vertical="center"/>
    </xf>
    <xf numFmtId="0" fontId="6" fillId="8" borderId="6" xfId="0" applyFont="1" applyFill="1" applyBorder="1" applyAlignment="1">
      <alignment horizontal="center" vertical="center"/>
    </xf>
    <xf numFmtId="0" fontId="6" fillId="8" borderId="5" xfId="0" applyFont="1" applyFill="1" applyBorder="1" applyAlignment="1">
      <alignment horizontal="center" vertical="center"/>
    </xf>
    <xf numFmtId="0" fontId="48" fillId="0" borderId="3" xfId="0" applyFont="1" applyBorder="1" applyAlignment="1">
      <alignment horizontal="center" vertical="center"/>
    </xf>
    <xf numFmtId="0" fontId="48" fillId="0" borderId="4" xfId="0" applyFont="1" applyBorder="1" applyAlignment="1">
      <alignment horizontal="center" vertical="center"/>
    </xf>
    <xf numFmtId="0" fontId="47" fillId="0" borderId="3" xfId="0" applyFont="1" applyBorder="1" applyAlignment="1">
      <alignment horizontal="center" vertical="center"/>
    </xf>
    <xf numFmtId="0" fontId="47" fillId="0" borderId="0" xfId="0" applyFont="1" applyAlignment="1">
      <alignment horizontal="center" vertical="center"/>
    </xf>
    <xf numFmtId="0" fontId="47" fillId="8" borderId="34" xfId="0" applyFont="1" applyFill="1" applyBorder="1" applyAlignment="1">
      <alignment horizontal="center" vertical="center"/>
    </xf>
    <xf numFmtId="0" fontId="47" fillId="8" borderId="24" xfId="0" applyFont="1" applyFill="1" applyBorder="1" applyAlignment="1">
      <alignment horizontal="center" vertical="center"/>
    </xf>
    <xf numFmtId="0" fontId="6" fillId="8" borderId="0" xfId="0" applyFont="1" applyFill="1" applyAlignment="1">
      <alignment horizontal="left" vertical="center"/>
    </xf>
    <xf numFmtId="0" fontId="6" fillId="8" borderId="4" xfId="0" applyFont="1" applyFill="1" applyBorder="1" applyAlignment="1">
      <alignment horizontal="left" vertical="center"/>
    </xf>
    <xf numFmtId="0" fontId="6" fillId="8" borderId="3" xfId="0" applyFont="1" applyFill="1" applyBorder="1" applyAlignment="1">
      <alignment horizontal="left" vertical="center"/>
    </xf>
    <xf numFmtId="0" fontId="6" fillId="3" borderId="16" xfId="0" applyFont="1" applyFill="1" applyBorder="1" applyAlignment="1">
      <alignment horizontal="left" vertical="center"/>
    </xf>
    <xf numFmtId="0" fontId="6" fillId="3" borderId="0" xfId="0" applyFont="1" applyFill="1" applyAlignment="1">
      <alignment horizontal="left" vertical="center"/>
    </xf>
    <xf numFmtId="0" fontId="6" fillId="3" borderId="17" xfId="0" applyFont="1" applyFill="1" applyBorder="1" applyAlignment="1">
      <alignment horizontal="left" vertical="center"/>
    </xf>
    <xf numFmtId="0" fontId="6" fillId="8" borderId="34" xfId="0" applyFont="1" applyFill="1" applyBorder="1" applyAlignment="1">
      <alignment horizontal="left" vertical="center"/>
    </xf>
    <xf numFmtId="0" fontId="6" fillId="8" borderId="24" xfId="0" applyFont="1" applyFill="1" applyBorder="1" applyAlignment="1">
      <alignment horizontal="left" vertical="center"/>
    </xf>
    <xf numFmtId="164" fontId="4" fillId="8" borderId="1" xfId="0" applyNumberFormat="1" applyFont="1" applyFill="1" applyBorder="1" applyAlignment="1">
      <alignment horizontal="center" vertical="center" shrinkToFit="1"/>
    </xf>
    <xf numFmtId="164" fontId="4" fillId="8" borderId="7" xfId="0" applyNumberFormat="1" applyFont="1" applyFill="1" applyBorder="1" applyAlignment="1">
      <alignment horizontal="center" vertical="center" shrinkToFit="1"/>
    </xf>
    <xf numFmtId="0" fontId="46" fillId="8" borderId="7" xfId="0" applyFont="1" applyFill="1" applyBorder="1" applyAlignment="1">
      <alignment horizontal="left" vertical="center" shrinkToFit="1"/>
    </xf>
    <xf numFmtId="164" fontId="4" fillId="3" borderId="14" xfId="0" applyNumberFormat="1" applyFont="1" applyFill="1" applyBorder="1" applyAlignment="1">
      <alignment horizontal="center" vertical="center" shrinkToFit="1"/>
    </xf>
    <xf numFmtId="164" fontId="4" fillId="3" borderId="21" xfId="0" applyNumberFormat="1" applyFont="1" applyFill="1" applyBorder="1" applyAlignment="1">
      <alignment horizontal="center" vertical="center" shrinkToFit="1"/>
    </xf>
    <xf numFmtId="0" fontId="25" fillId="3" borderId="21" xfId="0" applyFont="1" applyFill="1" applyBorder="1" applyAlignment="1">
      <alignment horizontal="center" vertical="center"/>
    </xf>
    <xf numFmtId="0" fontId="25" fillId="3" borderId="15" xfId="0" applyFont="1" applyFill="1" applyBorder="1" applyAlignment="1">
      <alignment horizontal="center" vertical="center"/>
    </xf>
    <xf numFmtId="0" fontId="6" fillId="8" borderId="34" xfId="0" applyFont="1" applyFill="1" applyBorder="1" applyAlignment="1">
      <alignment horizontal="center" vertical="center"/>
    </xf>
    <xf numFmtId="0" fontId="6" fillId="8" borderId="24" xfId="0" applyFont="1" applyFill="1" applyBorder="1" applyAlignment="1">
      <alignment horizontal="center" vertical="center"/>
    </xf>
    <xf numFmtId="0" fontId="6" fillId="7" borderId="5" xfId="0" applyFont="1" applyFill="1" applyBorder="1" applyAlignment="1">
      <alignment horizontal="left" vertical="center"/>
    </xf>
    <xf numFmtId="0" fontId="6" fillId="7" borderId="8" xfId="0" applyFont="1" applyFill="1" applyBorder="1" applyAlignment="1">
      <alignment horizontal="left" vertical="center"/>
    </xf>
    <xf numFmtId="0" fontId="42" fillId="7" borderId="3" xfId="0" applyFont="1" applyFill="1" applyBorder="1" applyAlignment="1">
      <alignment horizontal="center" vertical="center"/>
    </xf>
    <xf numFmtId="0" fontId="42" fillId="7" borderId="24" xfId="0" applyFont="1" applyFill="1" applyBorder="1" applyAlignment="1">
      <alignment horizontal="center" vertical="center"/>
    </xf>
    <xf numFmtId="0" fontId="6" fillId="0" borderId="34" xfId="0" applyFont="1" applyBorder="1" applyAlignment="1">
      <alignment vertical="center"/>
    </xf>
    <xf numFmtId="0" fontId="6" fillId="0" borderId="34" xfId="0" applyFont="1" applyBorder="1" applyAlignment="1">
      <alignment horizontal="center" vertical="center"/>
    </xf>
    <xf numFmtId="0" fontId="46" fillId="3" borderId="3" xfId="0" applyFont="1" applyFill="1" applyBorder="1" applyAlignment="1">
      <alignment horizontal="center" vertical="center"/>
    </xf>
    <xf numFmtId="0" fontId="46" fillId="3" borderId="0" xfId="0" applyFont="1" applyFill="1" applyAlignment="1">
      <alignment horizontal="center" vertical="center"/>
    </xf>
    <xf numFmtId="0" fontId="46" fillId="3" borderId="4"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0" xfId="0" applyFont="1" applyFill="1" applyAlignment="1">
      <alignment horizontal="center" vertical="center"/>
    </xf>
    <xf numFmtId="0" fontId="47" fillId="0" borderId="4" xfId="0" applyFont="1" applyBorder="1" applyAlignment="1">
      <alignment horizontal="center" vertical="center"/>
    </xf>
    <xf numFmtId="0" fontId="46" fillId="0" borderId="3" xfId="0" applyFont="1" applyBorder="1" applyAlignment="1">
      <alignment horizontal="center" vertical="center"/>
    </xf>
    <xf numFmtId="0" fontId="46" fillId="0" borderId="0" xfId="0" applyFont="1" applyAlignment="1">
      <alignment horizontal="center" vertical="center"/>
    </xf>
    <xf numFmtId="0" fontId="46" fillId="0" borderId="4" xfId="0" applyFont="1" applyBorder="1" applyAlignment="1">
      <alignment horizontal="center" vertical="center"/>
    </xf>
    <xf numFmtId="0" fontId="6" fillId="7" borderId="5" xfId="0" applyFont="1" applyFill="1" applyBorder="1" applyAlignment="1">
      <alignment horizontal="center" vertical="center"/>
    </xf>
    <xf numFmtId="0" fontId="6" fillId="7" borderId="8" xfId="0" applyFont="1" applyFill="1" applyBorder="1" applyAlignment="1">
      <alignment horizontal="center" vertical="center"/>
    </xf>
    <xf numFmtId="0" fontId="6" fillId="7" borderId="6" xfId="0" applyFont="1" applyFill="1" applyBorder="1" applyAlignment="1">
      <alignment horizontal="center" vertical="center"/>
    </xf>
    <xf numFmtId="0" fontId="6" fillId="7" borderId="3" xfId="0" applyFont="1" applyFill="1" applyBorder="1" applyAlignment="1">
      <alignment horizontal="left" vertical="center"/>
    </xf>
    <xf numFmtId="0" fontId="6" fillId="7" borderId="24" xfId="0" applyFont="1" applyFill="1" applyBorder="1" applyAlignment="1">
      <alignment horizontal="left" vertical="center"/>
    </xf>
    <xf numFmtId="0" fontId="6" fillId="6" borderId="5" xfId="0" applyFont="1" applyFill="1" applyBorder="1" applyAlignment="1">
      <alignment horizontal="left" vertical="center"/>
    </xf>
    <xf numFmtId="0" fontId="6" fillId="6" borderId="6" xfId="0" applyFont="1" applyFill="1" applyBorder="1" applyAlignment="1">
      <alignment horizontal="left" vertical="center"/>
    </xf>
    <xf numFmtId="0" fontId="6" fillId="6" borderId="8" xfId="0" applyFont="1" applyFill="1" applyBorder="1" applyAlignment="1">
      <alignment horizontal="left" vertical="center"/>
    </xf>
    <xf numFmtId="0" fontId="36" fillId="7" borderId="3" xfId="0" applyFont="1" applyFill="1" applyBorder="1" applyAlignment="1">
      <alignment horizontal="center" vertical="center"/>
    </xf>
    <xf numFmtId="0" fontId="36" fillId="7" borderId="0" xfId="0" applyFont="1" applyFill="1" applyAlignment="1">
      <alignment horizontal="center" vertical="center"/>
    </xf>
    <xf numFmtId="0" fontId="36" fillId="7" borderId="4" xfId="0" applyFont="1" applyFill="1" applyBorder="1" applyAlignment="1">
      <alignment horizontal="center" vertical="center"/>
    </xf>
    <xf numFmtId="0" fontId="6" fillId="7" borderId="4" xfId="0" applyFont="1" applyFill="1" applyBorder="1" applyAlignment="1">
      <alignment horizontal="center" vertical="center"/>
    </xf>
    <xf numFmtId="164" fontId="4" fillId="7" borderId="1" xfId="0" applyNumberFormat="1" applyFont="1" applyFill="1" applyBorder="1" applyAlignment="1">
      <alignment horizontal="center" vertical="center" shrinkToFit="1"/>
    </xf>
    <xf numFmtId="164" fontId="4" fillId="7" borderId="7" xfId="0" applyNumberFormat="1" applyFont="1" applyFill="1" applyBorder="1" applyAlignment="1">
      <alignment horizontal="center" vertical="center" shrinkToFit="1"/>
    </xf>
    <xf numFmtId="0" fontId="42" fillId="7" borderId="7" xfId="0" applyFont="1" applyFill="1" applyBorder="1" applyAlignment="1">
      <alignment horizontal="left" vertical="center" shrinkToFit="1"/>
    </xf>
    <xf numFmtId="0" fontId="42" fillId="7" borderId="2" xfId="0" applyFont="1" applyFill="1" applyBorder="1" applyAlignment="1">
      <alignment horizontal="left" vertical="center" shrinkToFit="1"/>
    </xf>
    <xf numFmtId="0" fontId="5" fillId="7" borderId="7" xfId="0" applyFont="1" applyFill="1" applyBorder="1" applyAlignment="1">
      <alignment horizontal="left" vertical="center" shrinkToFit="1"/>
    </xf>
    <xf numFmtId="0" fontId="5" fillId="7" borderId="2" xfId="0" applyFont="1" applyFill="1" applyBorder="1" applyAlignment="1">
      <alignment horizontal="left" vertical="center" shrinkToFit="1"/>
    </xf>
    <xf numFmtId="0" fontId="6" fillId="0" borderId="18" xfId="0" applyFont="1" applyBorder="1" applyAlignment="1">
      <alignment horizontal="left" vertical="center"/>
    </xf>
    <xf numFmtId="0" fontId="6" fillId="7" borderId="0" xfId="0" applyFont="1" applyFill="1" applyAlignment="1">
      <alignment horizontal="left" vertical="center"/>
    </xf>
    <xf numFmtId="0" fontId="6" fillId="7" borderId="4" xfId="0" applyFont="1" applyFill="1" applyBorder="1" applyAlignment="1">
      <alignment horizontal="left" vertical="center"/>
    </xf>
    <xf numFmtId="0" fontId="6" fillId="6" borderId="3" xfId="0" applyFont="1" applyFill="1" applyBorder="1" applyAlignment="1">
      <alignment horizontal="left" vertical="center"/>
    </xf>
    <xf numFmtId="0" fontId="6" fillId="6" borderId="4" xfId="0" applyFont="1" applyFill="1" applyBorder="1" applyAlignment="1">
      <alignment horizontal="left" vertical="center"/>
    </xf>
    <xf numFmtId="0" fontId="59" fillId="0" borderId="3" xfId="0" applyFont="1" applyBorder="1" applyAlignment="1">
      <alignment horizontal="center" vertical="center"/>
    </xf>
    <xf numFmtId="0" fontId="59" fillId="0" borderId="4" xfId="0" applyFont="1" applyBorder="1" applyAlignment="1">
      <alignment horizontal="center" vertical="center"/>
    </xf>
    <xf numFmtId="0" fontId="6" fillId="6" borderId="34" xfId="0" applyFont="1" applyFill="1" applyBorder="1" applyAlignment="1">
      <alignment vertical="center"/>
    </xf>
    <xf numFmtId="0" fontId="6" fillId="6" borderId="24" xfId="0" applyFont="1" applyFill="1" applyBorder="1" applyAlignment="1">
      <alignment vertical="center"/>
    </xf>
    <xf numFmtId="0" fontId="6" fillId="3" borderId="5" xfId="0" applyFont="1" applyFill="1" applyBorder="1" applyAlignment="1">
      <alignment horizontal="left" vertical="center"/>
    </xf>
    <xf numFmtId="0" fontId="6" fillId="3" borderId="8" xfId="0" applyFont="1" applyFill="1" applyBorder="1" applyAlignment="1">
      <alignment horizontal="left" vertical="center"/>
    </xf>
    <xf numFmtId="0" fontId="6" fillId="3" borderId="6" xfId="0" applyFont="1" applyFill="1" applyBorder="1" applyAlignment="1">
      <alignment horizontal="left" vertical="center"/>
    </xf>
    <xf numFmtId="0" fontId="42" fillId="0" borderId="7" xfId="0" applyFont="1" applyBorder="1" applyAlignment="1">
      <alignment horizontal="left" vertical="center" shrinkToFit="1"/>
    </xf>
    <xf numFmtId="0" fontId="42" fillId="0" borderId="2" xfId="0" applyFont="1" applyBorder="1" applyAlignment="1">
      <alignment horizontal="left" vertical="center" shrinkToFit="1"/>
    </xf>
    <xf numFmtId="0" fontId="6" fillId="3" borderId="3" xfId="0" applyFont="1" applyFill="1" applyBorder="1" applyAlignment="1">
      <alignment horizontal="left" vertical="center"/>
    </xf>
    <xf numFmtId="0" fontId="6" fillId="3" borderId="4" xfId="0" applyFont="1" applyFill="1" applyBorder="1" applyAlignment="1">
      <alignment horizontal="left" vertical="center"/>
    </xf>
    <xf numFmtId="0" fontId="25" fillId="0" borderId="7" xfId="0" applyFont="1" applyBorder="1" applyAlignment="1">
      <alignment horizontal="left" vertical="center" shrinkToFit="1"/>
    </xf>
    <xf numFmtId="0" fontId="25" fillId="0" borderId="2" xfId="0" applyFont="1" applyBorder="1" applyAlignment="1">
      <alignment horizontal="left" vertical="center" shrinkToFit="1"/>
    </xf>
    <xf numFmtId="0" fontId="42" fillId="3" borderId="7" xfId="0" applyFont="1" applyFill="1" applyBorder="1" applyAlignment="1">
      <alignment horizontal="left" vertical="center" shrinkToFit="1"/>
    </xf>
    <xf numFmtId="0" fontId="42" fillId="3" borderId="2" xfId="0" applyFont="1" applyFill="1" applyBorder="1" applyAlignment="1">
      <alignment horizontal="left" vertical="center" shrinkToFit="1"/>
    </xf>
    <xf numFmtId="0" fontId="59" fillId="2" borderId="34" xfId="0" applyFont="1" applyFill="1" applyBorder="1" applyAlignment="1">
      <alignment vertical="center"/>
    </xf>
    <xf numFmtId="0" fontId="59" fillId="2" borderId="24" xfId="0" applyFont="1" applyFill="1" applyBorder="1" applyAlignment="1">
      <alignment vertical="center"/>
    </xf>
    <xf numFmtId="0" fontId="6" fillId="2" borderId="34" xfId="0" applyFont="1" applyFill="1" applyBorder="1" applyAlignment="1">
      <alignment vertical="center"/>
    </xf>
    <xf numFmtId="0" fontId="6" fillId="6" borderId="0" xfId="0" applyFont="1" applyFill="1" applyAlignment="1">
      <alignment horizontal="left" vertical="center"/>
    </xf>
    <xf numFmtId="0" fontId="6" fillId="6" borderId="24" xfId="0" applyFont="1" applyFill="1" applyBorder="1" applyAlignment="1">
      <alignment horizontal="left" vertical="center"/>
    </xf>
    <xf numFmtId="0" fontId="42" fillId="3" borderId="3" xfId="0" applyFont="1" applyFill="1" applyBorder="1" applyAlignment="1">
      <alignment horizontal="center" vertical="center"/>
    </xf>
    <xf numFmtId="0" fontId="42" fillId="3" borderId="0" xfId="0" applyFont="1" applyFill="1" applyAlignment="1">
      <alignment horizontal="center" vertical="center"/>
    </xf>
    <xf numFmtId="0" fontId="42" fillId="3" borderId="4" xfId="0" applyFont="1" applyFill="1" applyBorder="1" applyAlignment="1">
      <alignment horizontal="center" vertical="center"/>
    </xf>
    <xf numFmtId="0" fontId="6" fillId="3" borderId="34" xfId="0" applyFont="1" applyFill="1" applyBorder="1" applyAlignment="1">
      <alignment horizontal="center" vertical="center"/>
    </xf>
    <xf numFmtId="0" fontId="33" fillId="0" borderId="24" xfId="1" applyFont="1" applyFill="1" applyBorder="1" applyAlignment="1" applyProtection="1">
      <alignment horizontal="right" vertical="center"/>
    </xf>
    <xf numFmtId="0" fontId="6" fillId="3" borderId="31" xfId="0" applyFont="1" applyFill="1" applyBorder="1" applyAlignment="1">
      <alignment horizontal="center" vertical="center"/>
    </xf>
    <xf numFmtId="0" fontId="6" fillId="3" borderId="30" xfId="0" applyFont="1" applyFill="1" applyBorder="1" applyAlignment="1">
      <alignment horizontal="center" vertical="center"/>
    </xf>
    <xf numFmtId="0" fontId="6" fillId="0" borderId="31" xfId="0" applyFont="1" applyBorder="1" applyAlignment="1">
      <alignment horizontal="center" vertical="center"/>
    </xf>
    <xf numFmtId="0" fontId="6" fillId="0" borderId="33" xfId="0" applyFont="1" applyBorder="1" applyAlignment="1">
      <alignment horizontal="center" vertical="center"/>
    </xf>
    <xf numFmtId="0" fontId="33" fillId="0" borderId="30" xfId="1" applyFont="1" applyFill="1" applyBorder="1" applyAlignment="1" applyProtection="1">
      <alignment horizontal="right" vertical="center"/>
    </xf>
    <xf numFmtId="0" fontId="33" fillId="0" borderId="33" xfId="1" applyFont="1" applyFill="1" applyBorder="1" applyAlignment="1" applyProtection="1">
      <alignment horizontal="right" vertical="center"/>
    </xf>
    <xf numFmtId="0" fontId="6" fillId="3" borderId="33" xfId="0" applyFont="1" applyFill="1" applyBorder="1" applyAlignment="1">
      <alignment horizontal="center" vertical="center"/>
    </xf>
    <xf numFmtId="0" fontId="6" fillId="2" borderId="30" xfId="0" applyFont="1" applyFill="1" applyBorder="1" applyAlignment="1">
      <alignment horizontal="left" vertical="center"/>
    </xf>
    <xf numFmtId="0" fontId="6" fillId="2" borderId="33" xfId="0" applyFont="1" applyFill="1" applyBorder="1" applyAlignment="1">
      <alignment horizontal="left" vertical="center"/>
    </xf>
    <xf numFmtId="0" fontId="6" fillId="2" borderId="31" xfId="0" applyFont="1" applyFill="1" applyBorder="1" applyAlignment="1">
      <alignment horizontal="left" vertical="center"/>
    </xf>
    <xf numFmtId="0" fontId="6" fillId="0" borderId="34" xfId="0" applyFont="1" applyBorder="1" applyAlignment="1">
      <alignment horizontal="left" vertical="center"/>
    </xf>
    <xf numFmtId="0" fontId="36" fillId="7" borderId="24" xfId="0" applyFont="1" applyFill="1" applyBorder="1" applyAlignment="1">
      <alignment horizontal="center" vertical="center"/>
    </xf>
    <xf numFmtId="0" fontId="36" fillId="2" borderId="0" xfId="0" applyFont="1" applyFill="1" applyAlignment="1">
      <alignment horizontal="center" vertical="center"/>
    </xf>
    <xf numFmtId="0" fontId="36" fillId="2" borderId="24" xfId="0" applyFont="1" applyFill="1" applyBorder="1" applyAlignment="1">
      <alignment horizontal="center" vertical="center"/>
    </xf>
    <xf numFmtId="164" fontId="4" fillId="0" borderId="34" xfId="0" applyNumberFormat="1" applyFont="1" applyBorder="1" applyAlignment="1">
      <alignment horizontal="center" vertical="center" shrinkToFit="1"/>
    </xf>
    <xf numFmtId="164" fontId="4" fillId="0" borderId="0" xfId="0" applyNumberFormat="1" applyFont="1" applyAlignment="1">
      <alignment horizontal="center" vertical="center" shrinkToFit="1"/>
    </xf>
    <xf numFmtId="0" fontId="46" fillId="0" borderId="0" xfId="0" applyFont="1" applyAlignment="1">
      <alignment horizontal="left" vertical="center" shrinkToFit="1"/>
    </xf>
    <xf numFmtId="0" fontId="46" fillId="0" borderId="24" xfId="0" applyFont="1" applyBorder="1" applyAlignment="1">
      <alignment horizontal="left" vertical="center" shrinkToFit="1"/>
    </xf>
    <xf numFmtId="164" fontId="4" fillId="3" borderId="34" xfId="0" applyNumberFormat="1" applyFont="1" applyFill="1" applyBorder="1" applyAlignment="1">
      <alignment horizontal="center" vertical="center" shrinkToFit="1"/>
    </xf>
    <xf numFmtId="164" fontId="4" fillId="3" borderId="0" xfId="0" applyNumberFormat="1" applyFont="1" applyFill="1" applyAlignment="1">
      <alignment horizontal="center" vertical="center" shrinkToFit="1"/>
    </xf>
    <xf numFmtId="0" fontId="5" fillId="3" borderId="0" xfId="0" applyFont="1" applyFill="1" applyAlignment="1">
      <alignment horizontal="left" vertical="center" shrinkToFit="1"/>
    </xf>
    <xf numFmtId="0" fontId="5" fillId="3" borderId="24" xfId="0" applyFont="1" applyFill="1" applyBorder="1" applyAlignment="1">
      <alignment horizontal="left" vertical="center" shrinkToFit="1"/>
    </xf>
    <xf numFmtId="0" fontId="6" fillId="8" borderId="31" xfId="0" applyFont="1" applyFill="1" applyBorder="1" applyAlignment="1">
      <alignment horizontal="left" vertical="center"/>
    </xf>
    <xf numFmtId="0" fontId="6" fillId="8" borderId="33" xfId="0" applyFont="1" applyFill="1" applyBorder="1" applyAlignment="1">
      <alignment horizontal="left" vertical="center"/>
    </xf>
    <xf numFmtId="0" fontId="6" fillId="7" borderId="30" xfId="0" applyFont="1" applyFill="1" applyBorder="1" applyAlignment="1">
      <alignment horizontal="center" vertical="center"/>
    </xf>
    <xf numFmtId="0" fontId="6" fillId="7" borderId="33" xfId="0" applyFont="1" applyFill="1" applyBorder="1" applyAlignment="1">
      <alignment horizontal="center" vertical="center"/>
    </xf>
    <xf numFmtId="0" fontId="36" fillId="7" borderId="30" xfId="0" applyFont="1" applyFill="1" applyBorder="1" applyAlignment="1">
      <alignment horizontal="center" vertical="center"/>
    </xf>
    <xf numFmtId="0" fontId="36" fillId="7" borderId="33" xfId="0" applyFont="1" applyFill="1" applyBorder="1" applyAlignment="1">
      <alignment horizontal="center" vertical="center"/>
    </xf>
    <xf numFmtId="0" fontId="6" fillId="7" borderId="24" xfId="0" applyFont="1" applyFill="1" applyBorder="1" applyAlignment="1">
      <alignment horizontal="center" vertical="center"/>
    </xf>
    <xf numFmtId="164" fontId="4" fillId="0" borderId="28" xfId="0" applyNumberFormat="1" applyFont="1" applyBorder="1" applyAlignment="1">
      <alignment horizontal="center" vertical="center" shrinkToFit="1"/>
    </xf>
    <xf numFmtId="164" fontId="4" fillId="0" borderId="27" xfId="0" applyNumberFormat="1" applyFont="1" applyBorder="1" applyAlignment="1">
      <alignment horizontal="center" vertical="center" shrinkToFit="1"/>
    </xf>
    <xf numFmtId="0" fontId="46" fillId="0" borderId="27" xfId="0" applyFont="1" applyBorder="1" applyAlignment="1">
      <alignment horizontal="left" vertical="center" shrinkToFit="1"/>
    </xf>
    <xf numFmtId="0" fontId="46" fillId="0" borderId="32" xfId="0" applyFont="1" applyBorder="1" applyAlignment="1">
      <alignment horizontal="left" vertical="center" shrinkToFit="1"/>
    </xf>
    <xf numFmtId="164" fontId="4" fillId="3" borderId="28" xfId="0" applyNumberFormat="1" applyFont="1" applyFill="1" applyBorder="1" applyAlignment="1">
      <alignment horizontal="center" vertical="center" shrinkToFit="1"/>
    </xf>
    <xf numFmtId="164" fontId="4" fillId="3" borderId="27" xfId="0" applyNumberFormat="1" applyFont="1" applyFill="1" applyBorder="1" applyAlignment="1">
      <alignment horizontal="center" vertical="center" shrinkToFit="1"/>
    </xf>
    <xf numFmtId="0" fontId="50" fillId="3" borderId="27" xfId="0" applyFont="1" applyFill="1" applyBorder="1" applyAlignment="1">
      <alignment horizontal="left" vertical="center" shrinkToFit="1"/>
    </xf>
    <xf numFmtId="0" fontId="50" fillId="3" borderId="32" xfId="0" applyFont="1" applyFill="1" applyBorder="1" applyAlignment="1">
      <alignment horizontal="left" vertical="center" shrinkToFit="1"/>
    </xf>
    <xf numFmtId="0" fontId="36" fillId="8" borderId="34" xfId="0" applyFont="1" applyFill="1" applyBorder="1" applyAlignment="1">
      <alignment horizontal="center" vertical="center"/>
    </xf>
    <xf numFmtId="0" fontId="36" fillId="8" borderId="24" xfId="0" applyFont="1" applyFill="1" applyBorder="1" applyAlignment="1">
      <alignment horizontal="center" vertical="center"/>
    </xf>
    <xf numFmtId="0" fontId="6" fillId="2" borderId="34" xfId="0" applyFont="1" applyFill="1" applyBorder="1" applyAlignment="1">
      <alignment horizontal="left" vertical="center"/>
    </xf>
    <xf numFmtId="0" fontId="6" fillId="2" borderId="0" xfId="0" applyFont="1" applyFill="1" applyAlignment="1">
      <alignment horizontal="left" vertical="center"/>
    </xf>
    <xf numFmtId="0" fontId="6" fillId="2" borderId="24" xfId="0" applyFont="1" applyFill="1" applyBorder="1" applyAlignment="1">
      <alignment horizontal="left" vertical="center"/>
    </xf>
    <xf numFmtId="0" fontId="36" fillId="7" borderId="34" xfId="0" applyFont="1" applyFill="1" applyBorder="1" applyAlignment="1">
      <alignment horizontal="center" vertical="center"/>
    </xf>
    <xf numFmtId="0" fontId="42" fillId="8" borderId="34" xfId="0" applyFont="1" applyFill="1" applyBorder="1" applyAlignment="1">
      <alignment horizontal="center" vertical="center"/>
    </xf>
    <xf numFmtId="0" fontId="42" fillId="8" borderId="24" xfId="0" applyFont="1" applyFill="1" applyBorder="1" applyAlignment="1">
      <alignment horizontal="center" vertical="center"/>
    </xf>
    <xf numFmtId="0" fontId="42" fillId="2" borderId="34" xfId="0" applyFont="1" applyFill="1" applyBorder="1" applyAlignment="1">
      <alignment horizontal="center" vertical="center"/>
    </xf>
    <xf numFmtId="0" fontId="42" fillId="2" borderId="0" xfId="0" applyFont="1" applyFill="1" applyAlignment="1">
      <alignment horizontal="center" vertical="center"/>
    </xf>
    <xf numFmtId="0" fontId="42" fillId="2" borderId="24" xfId="0" applyFont="1" applyFill="1" applyBorder="1" applyAlignment="1">
      <alignment horizontal="center" vertical="center"/>
    </xf>
    <xf numFmtId="0" fontId="45" fillId="7" borderId="34" xfId="0" applyFont="1" applyFill="1" applyBorder="1" applyAlignment="1">
      <alignment horizontal="center" vertical="center"/>
    </xf>
    <xf numFmtId="0" fontId="45" fillId="7" borderId="0" xfId="0" applyFont="1" applyFill="1" applyAlignment="1">
      <alignment horizontal="center" vertical="center"/>
    </xf>
    <xf numFmtId="0" fontId="45" fillId="7" borderId="24" xfId="0" applyFont="1" applyFill="1" applyBorder="1" applyAlignment="1">
      <alignment horizontal="center" vertical="center"/>
    </xf>
    <xf numFmtId="0" fontId="6" fillId="0" borderId="30" xfId="0" applyFont="1" applyBorder="1" applyAlignment="1">
      <alignment horizontal="left" vertical="center"/>
    </xf>
    <xf numFmtId="0" fontId="6" fillId="0" borderId="33" xfId="0" applyFont="1" applyBorder="1" applyAlignment="1">
      <alignment horizontal="left" vertical="center"/>
    </xf>
    <xf numFmtId="0" fontId="6" fillId="7" borderId="31" xfId="0" applyFont="1" applyFill="1" applyBorder="1" applyAlignment="1">
      <alignment horizontal="center" vertical="center"/>
    </xf>
    <xf numFmtId="0" fontId="5" fillId="7" borderId="27" xfId="0" applyFont="1" applyFill="1" applyBorder="1" applyAlignment="1">
      <alignment horizontal="left" vertical="center" shrinkToFit="1"/>
    </xf>
    <xf numFmtId="0" fontId="5" fillId="7" borderId="32" xfId="0" applyFont="1" applyFill="1" applyBorder="1" applyAlignment="1">
      <alignment horizontal="left" vertical="center" shrinkToFit="1"/>
    </xf>
    <xf numFmtId="0" fontId="6" fillId="8" borderId="28" xfId="0" applyFont="1" applyFill="1" applyBorder="1" applyAlignment="1">
      <alignment horizontal="left" vertical="center"/>
    </xf>
    <xf numFmtId="0" fontId="6" fillId="8" borderId="32" xfId="0" applyFont="1" applyFill="1" applyBorder="1" applyAlignment="1">
      <alignment horizontal="left" vertical="center"/>
    </xf>
    <xf numFmtId="0" fontId="36" fillId="0" borderId="0" xfId="0" applyFont="1" applyAlignment="1">
      <alignment horizontal="center" vertical="center"/>
    </xf>
    <xf numFmtId="0" fontId="36" fillId="0" borderId="24" xfId="0" applyFont="1" applyBorder="1" applyAlignment="1">
      <alignment horizontal="center" vertical="center"/>
    </xf>
    <xf numFmtId="0" fontId="6" fillId="7" borderId="34" xfId="0" applyFont="1" applyFill="1" applyBorder="1" applyAlignment="1">
      <alignment horizontal="center" vertical="center"/>
    </xf>
    <xf numFmtId="0" fontId="59" fillId="0" borderId="0" xfId="0" applyFont="1" applyAlignment="1">
      <alignment horizontal="left" vertical="center"/>
    </xf>
    <xf numFmtId="0" fontId="59" fillId="0" borderId="24" xfId="0" applyFont="1" applyBorder="1" applyAlignment="1">
      <alignment horizontal="left" vertical="center"/>
    </xf>
    <xf numFmtId="0" fontId="59" fillId="2" borderId="0" xfId="0" applyFont="1" applyFill="1" applyAlignment="1">
      <alignment vertical="center"/>
    </xf>
    <xf numFmtId="167" fontId="14" fillId="4" borderId="37" xfId="0" applyNumberFormat="1" applyFont="1" applyFill="1" applyBorder="1" applyAlignment="1">
      <alignment horizontal="center" vertical="center" shrinkToFit="1"/>
    </xf>
    <xf numFmtId="167" fontId="14" fillId="4" borderId="23" xfId="0" applyNumberFormat="1" applyFont="1" applyFill="1" applyBorder="1" applyAlignment="1">
      <alignment horizontal="center" vertical="center" shrinkToFit="1"/>
    </xf>
    <xf numFmtId="167" fontId="14" fillId="4" borderId="38" xfId="0" applyNumberFormat="1" applyFont="1" applyFill="1" applyBorder="1" applyAlignment="1">
      <alignment horizontal="center" vertical="center" shrinkToFit="1"/>
    </xf>
    <xf numFmtId="164" fontId="4" fillId="7" borderId="28" xfId="0" applyNumberFormat="1" applyFont="1" applyFill="1" applyBorder="1" applyAlignment="1">
      <alignment horizontal="center" vertical="center" shrinkToFit="1"/>
    </xf>
    <xf numFmtId="164" fontId="4" fillId="7" borderId="27" xfId="0" applyNumberFormat="1" applyFont="1" applyFill="1" applyBorder="1" applyAlignment="1">
      <alignment horizontal="center" vertical="center" shrinkToFit="1"/>
    </xf>
    <xf numFmtId="0" fontId="6" fillId="2" borderId="0" xfId="0" applyFont="1" applyFill="1" applyAlignment="1">
      <alignment horizontal="center" vertical="center"/>
    </xf>
    <xf numFmtId="0" fontId="6" fillId="2" borderId="35" xfId="0" applyFont="1" applyFill="1" applyBorder="1" applyAlignment="1">
      <alignment horizontal="left" vertical="center"/>
    </xf>
    <xf numFmtId="0" fontId="6" fillId="2" borderId="26" xfId="0" applyFont="1" applyFill="1" applyBorder="1" applyAlignment="1">
      <alignment horizontal="left" vertical="center"/>
    </xf>
    <xf numFmtId="0" fontId="5" fillId="3" borderId="27" xfId="0" applyFont="1" applyFill="1" applyBorder="1" applyAlignment="1">
      <alignment horizontal="left" vertical="center" shrinkToFit="1"/>
    </xf>
    <xf numFmtId="0" fontId="5" fillId="3" borderId="32" xfId="0" applyFont="1" applyFill="1" applyBorder="1" applyAlignment="1">
      <alignment horizontal="left" vertical="center" shrinkToFit="1"/>
    </xf>
    <xf numFmtId="0" fontId="6" fillId="0" borderId="30" xfId="0" applyFont="1" applyBorder="1" applyAlignment="1">
      <alignment horizontal="center" vertical="center"/>
    </xf>
    <xf numFmtId="0" fontId="42" fillId="7" borderId="0" xfId="0" applyFont="1" applyFill="1" applyAlignment="1">
      <alignment horizontal="center" vertical="center"/>
    </xf>
    <xf numFmtId="0" fontId="42" fillId="7" borderId="34" xfId="0" applyFont="1" applyFill="1" applyBorder="1" applyAlignment="1">
      <alignment horizontal="center" vertical="center"/>
    </xf>
    <xf numFmtId="0" fontId="6" fillId="7" borderId="30" xfId="0" applyFont="1" applyFill="1" applyBorder="1" applyAlignment="1">
      <alignment horizontal="left" vertical="center"/>
    </xf>
    <xf numFmtId="0" fontId="6" fillId="7" borderId="33" xfId="0" applyFont="1" applyFill="1" applyBorder="1" applyAlignment="1">
      <alignment horizontal="left" vertical="center"/>
    </xf>
    <xf numFmtId="0" fontId="5" fillId="0" borderId="27" xfId="0" applyFont="1" applyBorder="1" applyAlignment="1">
      <alignment horizontal="left" vertical="center" shrinkToFit="1"/>
    </xf>
    <xf numFmtId="0" fontId="5" fillId="0" borderId="32" xfId="0" applyFont="1" applyBorder="1" applyAlignment="1">
      <alignment horizontal="left" vertical="center" shrinkToFit="1"/>
    </xf>
    <xf numFmtId="0" fontId="25" fillId="7" borderId="3" xfId="0" applyFont="1" applyFill="1" applyBorder="1" applyAlignment="1">
      <alignment horizontal="center" vertical="center"/>
    </xf>
    <xf numFmtId="0" fontId="25" fillId="7" borderId="4" xfId="0" applyFont="1" applyFill="1" applyBorder="1" applyAlignment="1">
      <alignment horizontal="center" vertical="center"/>
    </xf>
    <xf numFmtId="0" fontId="25" fillId="7" borderId="0" xfId="0" applyFont="1" applyFill="1" applyAlignment="1">
      <alignment horizontal="center" vertical="center"/>
    </xf>
    <xf numFmtId="0" fontId="42" fillId="7" borderId="4" xfId="0" applyFont="1" applyFill="1" applyBorder="1" applyAlignment="1">
      <alignment horizontal="center" vertical="center"/>
    </xf>
  </cellXfs>
  <cellStyles count="4">
    <cellStyle name="Comma" xfId="2" builtinId="3"/>
    <cellStyle name="Hyperlink" xfId="1" builtinId="8" customBuiltin="1"/>
    <cellStyle name="Normal" xfId="0" builtinId="0" customBuiltin="1"/>
    <cellStyle name="Normal 2" xfId="3" xr:uid="{00000000-0005-0000-0000-000003000000}"/>
  </cellStyles>
  <dxfs count="2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525462</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topLeftCell="A22" workbookViewId="0">
      <selection activeCell="F42" sqref="F42"/>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3" customFormat="1" ht="15" customHeight="1" x14ac:dyDescent="0.2">
      <c r="A1" s="243">
        <f>DATE(AD18,AD20,1)</f>
        <v>45170</v>
      </c>
      <c r="B1" s="243"/>
      <c r="C1" s="243"/>
      <c r="D1" s="243"/>
      <c r="E1" s="243"/>
      <c r="F1" s="243"/>
      <c r="G1" s="243"/>
      <c r="H1" s="243"/>
      <c r="I1" s="11"/>
      <c r="J1" s="11"/>
      <c r="K1" s="246">
        <f>DATE(YEAR(A1),MONTH(A1)-1,1)</f>
        <v>45139</v>
      </c>
      <c r="L1" s="246"/>
      <c r="M1" s="246"/>
      <c r="N1" s="246"/>
      <c r="O1" s="246"/>
      <c r="P1" s="246"/>
      <c r="Q1" s="246"/>
      <c r="S1" s="246">
        <f>DATE(YEAR(A1),MONTH(A1)+1,1)</f>
        <v>45200</v>
      </c>
      <c r="T1" s="246"/>
      <c r="U1" s="246"/>
      <c r="V1" s="246"/>
      <c r="W1" s="246"/>
      <c r="X1" s="246"/>
      <c r="Y1" s="246"/>
    </row>
    <row r="2" spans="1:32" s="3" customFormat="1" ht="11.25" customHeight="1" x14ac:dyDescent="0.2">
      <c r="A2" s="243"/>
      <c r="B2" s="243"/>
      <c r="C2" s="243"/>
      <c r="D2" s="243"/>
      <c r="E2" s="243"/>
      <c r="F2" s="243"/>
      <c r="G2" s="243"/>
      <c r="H2" s="243"/>
      <c r="I2" s="11"/>
      <c r="J2" s="11"/>
      <c r="K2" s="46" t="str">
        <f>INDEX({"S";"M";"T";"W";"T";"F";"S"},1+MOD(start_day+1-2,7))</f>
        <v>S</v>
      </c>
      <c r="L2" s="46" t="str">
        <f>INDEX({"S";"M";"T";"W";"T";"F";"S"},1+MOD(start_day+2-2,7))</f>
        <v>M</v>
      </c>
      <c r="M2" s="46" t="str">
        <f>INDEX({"S";"M";"T";"W";"T";"F";"S"},1+MOD(start_day+3-2,7))</f>
        <v>T</v>
      </c>
      <c r="N2" s="46" t="str">
        <f>INDEX({"S";"M";"T";"W";"T";"F";"S"},1+MOD(start_day+4-2,7))</f>
        <v>W</v>
      </c>
      <c r="O2" s="46" t="str">
        <f>INDEX({"S";"M";"T";"W";"T";"F";"S"},1+MOD(start_day+5-2,7))</f>
        <v>T</v>
      </c>
      <c r="P2" s="46" t="str">
        <f>INDEX({"S";"M";"T";"W";"T";"F";"S"},1+MOD(start_day+6-2,7))</f>
        <v>F</v>
      </c>
      <c r="Q2" s="46" t="str">
        <f>INDEX({"S";"M";"T";"W";"T";"F";"S"},1+MOD(start_day+7-2,7))</f>
        <v>S</v>
      </c>
      <c r="S2" s="46" t="str">
        <f>INDEX({"S";"M";"T";"W";"T";"F";"S"},1+MOD(start_day+1-2,7))</f>
        <v>S</v>
      </c>
      <c r="T2" s="46" t="str">
        <f>INDEX({"S";"M";"T";"W";"T";"F";"S"},1+MOD(start_day+2-2,7))</f>
        <v>M</v>
      </c>
      <c r="U2" s="46" t="str">
        <f>INDEX({"S";"M";"T";"W";"T";"F";"S"},1+MOD(start_day+3-2,7))</f>
        <v>T</v>
      </c>
      <c r="V2" s="46" t="str">
        <f>INDEX({"S";"M";"T";"W";"T";"F";"S"},1+MOD(start_day+4-2,7))</f>
        <v>W</v>
      </c>
      <c r="W2" s="46" t="str">
        <f>INDEX({"S";"M";"T";"W";"T";"F";"S"},1+MOD(start_day+5-2,7))</f>
        <v>T</v>
      </c>
      <c r="X2" s="46" t="str">
        <f>INDEX({"S";"M";"T";"W";"T";"F";"S"},1+MOD(start_day+6-2,7))</f>
        <v>F</v>
      </c>
      <c r="Y2" s="46" t="str">
        <f>INDEX({"S";"M";"T";"W";"T";"F";"S"},1+MOD(start_day+7-2,7))</f>
        <v>S</v>
      </c>
    </row>
    <row r="3" spans="1:32" s="4" customFormat="1" ht="9" customHeight="1" x14ac:dyDescent="0.2">
      <c r="A3" s="243"/>
      <c r="B3" s="243"/>
      <c r="C3" s="243"/>
      <c r="D3" s="243"/>
      <c r="E3" s="243"/>
      <c r="F3" s="243"/>
      <c r="G3" s="243"/>
      <c r="H3" s="243"/>
      <c r="I3" s="11"/>
      <c r="J3" s="11"/>
      <c r="K3" s="21" t="str">
        <f t="shared" ref="K3:Q8" si="0">IF(MONTH($K$1)&lt;&gt;MONTH($K$1-(WEEKDAY($K$1,1)-(start_day-1))-IF((WEEKDAY($K$1,1)-(start_day-1))&lt;=0,7,0)+(ROW(K3)-ROW($K$3))*7+(COLUMN(K3)-COLUMN($K$3)+1)),"",$K$1-(WEEKDAY($K$1,1)-(start_day-1))-IF((WEEKDAY($K$1,1)-(start_day-1))&lt;=0,7,0)+(ROW(K3)-ROW($K$3))*7+(COLUMN(K3)-COLUMN($K$3)+1))</f>
        <v/>
      </c>
      <c r="L3" s="21" t="str">
        <f t="shared" si="0"/>
        <v/>
      </c>
      <c r="M3" s="21">
        <f t="shared" si="0"/>
        <v>45139</v>
      </c>
      <c r="N3" s="21">
        <f t="shared" si="0"/>
        <v>45140</v>
      </c>
      <c r="O3" s="21">
        <f t="shared" si="0"/>
        <v>45141</v>
      </c>
      <c r="P3" s="21">
        <f t="shared" si="0"/>
        <v>45142</v>
      </c>
      <c r="Q3" s="21">
        <f t="shared" si="0"/>
        <v>45143</v>
      </c>
      <c r="R3" s="3"/>
      <c r="S3" s="21">
        <f t="shared" ref="S3:Y8" si="1">IF(MONTH($S$1)&lt;&gt;MONTH($S$1-(WEEKDAY($S$1,1)-(start_day-1))-IF((WEEKDAY($S$1,1)-(start_day-1))&lt;=0,7,0)+(ROW(S3)-ROW($S$3))*7+(COLUMN(S3)-COLUMN($S$3)+1)),"",$S$1-(WEEKDAY($S$1,1)-(start_day-1))-IF((WEEKDAY($S$1,1)-(start_day-1))&lt;=0,7,0)+(ROW(S3)-ROW($S$3))*7+(COLUMN(S3)-COLUMN($S$3)+1))</f>
        <v>45200</v>
      </c>
      <c r="T3" s="21">
        <f t="shared" si="1"/>
        <v>45201</v>
      </c>
      <c r="U3" s="21">
        <f t="shared" si="1"/>
        <v>45202</v>
      </c>
      <c r="V3" s="21">
        <f t="shared" si="1"/>
        <v>45203</v>
      </c>
      <c r="W3" s="21">
        <f t="shared" si="1"/>
        <v>45204</v>
      </c>
      <c r="X3" s="21">
        <f t="shared" si="1"/>
        <v>45205</v>
      </c>
      <c r="Y3" s="21">
        <f t="shared" si="1"/>
        <v>45206</v>
      </c>
      <c r="AB3" s="3"/>
      <c r="AC3" s="3"/>
      <c r="AD3" s="3"/>
      <c r="AE3" s="3"/>
    </row>
    <row r="4" spans="1:32" s="4" customFormat="1" ht="9" customHeight="1" x14ac:dyDescent="0.2">
      <c r="A4" s="243"/>
      <c r="B4" s="243"/>
      <c r="C4" s="243"/>
      <c r="D4" s="243"/>
      <c r="E4" s="243"/>
      <c r="F4" s="243"/>
      <c r="G4" s="243"/>
      <c r="H4" s="243"/>
      <c r="I4" s="11"/>
      <c r="J4" s="11"/>
      <c r="K4" s="21">
        <f t="shared" si="0"/>
        <v>45144</v>
      </c>
      <c r="L4" s="21">
        <f t="shared" si="0"/>
        <v>45145</v>
      </c>
      <c r="M4" s="21">
        <f t="shared" si="0"/>
        <v>45146</v>
      </c>
      <c r="N4" s="21">
        <f t="shared" si="0"/>
        <v>45147</v>
      </c>
      <c r="O4" s="21">
        <f t="shared" si="0"/>
        <v>45148</v>
      </c>
      <c r="P4" s="21">
        <f t="shared" si="0"/>
        <v>45149</v>
      </c>
      <c r="Q4" s="21">
        <f t="shared" si="0"/>
        <v>45150</v>
      </c>
      <c r="R4" s="3"/>
      <c r="S4" s="21">
        <f t="shared" si="1"/>
        <v>45207</v>
      </c>
      <c r="T4" s="21">
        <f t="shared" si="1"/>
        <v>45208</v>
      </c>
      <c r="U4" s="21">
        <f t="shared" si="1"/>
        <v>45209</v>
      </c>
      <c r="V4" s="21">
        <f t="shared" si="1"/>
        <v>45210</v>
      </c>
      <c r="W4" s="21">
        <f t="shared" si="1"/>
        <v>45211</v>
      </c>
      <c r="X4" s="21">
        <f t="shared" si="1"/>
        <v>45212</v>
      </c>
      <c r="Y4" s="21">
        <f t="shared" si="1"/>
        <v>45213</v>
      </c>
      <c r="AB4" s="3"/>
      <c r="AC4" s="3"/>
      <c r="AD4" s="3"/>
      <c r="AE4" s="3"/>
    </row>
    <row r="5" spans="1:32" s="4" customFormat="1" ht="9" customHeight="1" x14ac:dyDescent="0.2">
      <c r="A5" s="243"/>
      <c r="B5" s="243"/>
      <c r="C5" s="243"/>
      <c r="D5" s="243"/>
      <c r="E5" s="243"/>
      <c r="F5" s="243"/>
      <c r="G5" s="243"/>
      <c r="H5" s="243"/>
      <c r="I5" s="11"/>
      <c r="J5" s="11"/>
      <c r="K5" s="21">
        <f t="shared" si="0"/>
        <v>45151</v>
      </c>
      <c r="L5" s="21">
        <f t="shared" si="0"/>
        <v>45152</v>
      </c>
      <c r="M5" s="21">
        <f t="shared" si="0"/>
        <v>45153</v>
      </c>
      <c r="N5" s="21">
        <f t="shared" si="0"/>
        <v>45154</v>
      </c>
      <c r="O5" s="21">
        <f t="shared" si="0"/>
        <v>45155</v>
      </c>
      <c r="P5" s="21">
        <f t="shared" si="0"/>
        <v>45156</v>
      </c>
      <c r="Q5" s="21">
        <f t="shared" si="0"/>
        <v>45157</v>
      </c>
      <c r="R5" s="3"/>
      <c r="S5" s="21">
        <f t="shared" si="1"/>
        <v>45214</v>
      </c>
      <c r="T5" s="21">
        <f t="shared" si="1"/>
        <v>45215</v>
      </c>
      <c r="U5" s="21">
        <f t="shared" si="1"/>
        <v>45216</v>
      </c>
      <c r="V5" s="21">
        <f t="shared" si="1"/>
        <v>45217</v>
      </c>
      <c r="W5" s="21">
        <f t="shared" si="1"/>
        <v>45218</v>
      </c>
      <c r="X5" s="21">
        <f t="shared" si="1"/>
        <v>45219</v>
      </c>
      <c r="Y5" s="21">
        <f t="shared" si="1"/>
        <v>45220</v>
      </c>
      <c r="AB5" s="3"/>
      <c r="AC5" s="3"/>
      <c r="AD5" s="3"/>
      <c r="AE5" s="3"/>
    </row>
    <row r="6" spans="1:32" s="4" customFormat="1" ht="9" customHeight="1" x14ac:dyDescent="0.2">
      <c r="A6" s="243"/>
      <c r="B6" s="243"/>
      <c r="C6" s="243"/>
      <c r="D6" s="243"/>
      <c r="E6" s="243"/>
      <c r="F6" s="243"/>
      <c r="G6" s="243"/>
      <c r="H6" s="243"/>
      <c r="I6" s="11"/>
      <c r="J6" s="11"/>
      <c r="K6" s="21">
        <f t="shared" si="0"/>
        <v>45158</v>
      </c>
      <c r="L6" s="21">
        <f t="shared" si="0"/>
        <v>45159</v>
      </c>
      <c r="M6" s="21">
        <f t="shared" si="0"/>
        <v>45160</v>
      </c>
      <c r="N6" s="21">
        <f t="shared" si="0"/>
        <v>45161</v>
      </c>
      <c r="O6" s="21">
        <f t="shared" si="0"/>
        <v>45162</v>
      </c>
      <c r="P6" s="21">
        <f t="shared" si="0"/>
        <v>45163</v>
      </c>
      <c r="Q6" s="21">
        <f t="shared" si="0"/>
        <v>45164</v>
      </c>
      <c r="R6" s="3"/>
      <c r="S6" s="21">
        <f t="shared" si="1"/>
        <v>45221</v>
      </c>
      <c r="T6" s="21">
        <f t="shared" si="1"/>
        <v>45222</v>
      </c>
      <c r="U6" s="21">
        <f t="shared" si="1"/>
        <v>45223</v>
      </c>
      <c r="V6" s="21">
        <f t="shared" si="1"/>
        <v>45224</v>
      </c>
      <c r="W6" s="21">
        <f t="shared" si="1"/>
        <v>45225</v>
      </c>
      <c r="X6" s="21">
        <f t="shared" si="1"/>
        <v>45226</v>
      </c>
      <c r="Y6" s="21">
        <f t="shared" si="1"/>
        <v>45227</v>
      </c>
      <c r="AB6" s="3"/>
      <c r="AC6" s="3"/>
      <c r="AD6" s="3"/>
      <c r="AE6" s="3"/>
    </row>
    <row r="7" spans="1:32" s="4" customFormat="1" ht="9" customHeight="1" x14ac:dyDescent="0.2">
      <c r="A7" s="243"/>
      <c r="B7" s="243"/>
      <c r="C7" s="243"/>
      <c r="D7" s="243"/>
      <c r="E7" s="243"/>
      <c r="F7" s="243"/>
      <c r="G7" s="243"/>
      <c r="H7" s="243"/>
      <c r="I7" s="11"/>
      <c r="J7" s="11"/>
      <c r="K7" s="21">
        <f t="shared" si="0"/>
        <v>45165</v>
      </c>
      <c r="L7" s="21">
        <f t="shared" si="0"/>
        <v>45166</v>
      </c>
      <c r="M7" s="21">
        <f t="shared" si="0"/>
        <v>45167</v>
      </c>
      <c r="N7" s="21">
        <f t="shared" si="0"/>
        <v>45168</v>
      </c>
      <c r="O7" s="21">
        <f t="shared" si="0"/>
        <v>45169</v>
      </c>
      <c r="P7" s="21" t="str">
        <f t="shared" si="0"/>
        <v/>
      </c>
      <c r="Q7" s="21" t="str">
        <f t="shared" si="0"/>
        <v/>
      </c>
      <c r="R7" s="3"/>
      <c r="S7" s="21">
        <f t="shared" si="1"/>
        <v>45228</v>
      </c>
      <c r="T7" s="21">
        <f t="shared" si="1"/>
        <v>45229</v>
      </c>
      <c r="U7" s="21">
        <f t="shared" si="1"/>
        <v>45230</v>
      </c>
      <c r="V7" s="21" t="str">
        <f t="shared" si="1"/>
        <v/>
      </c>
      <c r="W7" s="21" t="str">
        <f t="shared" si="1"/>
        <v/>
      </c>
      <c r="X7" s="21" t="str">
        <f t="shared" si="1"/>
        <v/>
      </c>
      <c r="Y7" s="21" t="str">
        <f t="shared" si="1"/>
        <v/>
      </c>
      <c r="AB7" s="3"/>
      <c r="AC7" s="3"/>
      <c r="AD7" s="3"/>
      <c r="AE7" s="3"/>
    </row>
    <row r="8" spans="1:32" s="5" customFormat="1" ht="9" customHeight="1" x14ac:dyDescent="0.2">
      <c r="A8" s="25"/>
      <c r="B8" s="25"/>
      <c r="C8" s="25"/>
      <c r="D8" s="25"/>
      <c r="E8" s="25"/>
      <c r="F8" s="25"/>
      <c r="G8" s="25"/>
      <c r="H8" s="25"/>
      <c r="I8" s="24"/>
      <c r="J8" s="24"/>
      <c r="K8" s="21" t="str">
        <f t="shared" si="0"/>
        <v/>
      </c>
      <c r="L8" s="21" t="str">
        <f t="shared" si="0"/>
        <v/>
      </c>
      <c r="M8" s="21" t="str">
        <f t="shared" si="0"/>
        <v/>
      </c>
      <c r="N8" s="21" t="str">
        <f t="shared" si="0"/>
        <v/>
      </c>
      <c r="O8" s="21" t="str">
        <f t="shared" si="0"/>
        <v/>
      </c>
      <c r="P8" s="21" t="str">
        <f t="shared" si="0"/>
        <v/>
      </c>
      <c r="Q8" s="21" t="str">
        <f t="shared" si="0"/>
        <v/>
      </c>
      <c r="R8" s="22"/>
      <c r="S8" s="21" t="str">
        <f t="shared" si="1"/>
        <v/>
      </c>
      <c r="T8" s="21" t="str">
        <f t="shared" si="1"/>
        <v/>
      </c>
      <c r="U8" s="21" t="str">
        <f t="shared" si="1"/>
        <v/>
      </c>
      <c r="V8" s="21" t="str">
        <f t="shared" si="1"/>
        <v/>
      </c>
      <c r="W8" s="21" t="str">
        <f t="shared" si="1"/>
        <v/>
      </c>
      <c r="X8" s="21" t="str">
        <f t="shared" si="1"/>
        <v/>
      </c>
      <c r="Y8" s="21" t="str">
        <f t="shared" si="1"/>
        <v/>
      </c>
      <c r="Z8" s="23"/>
    </row>
    <row r="9" spans="1:32" s="1" customFormat="1" ht="21" customHeight="1" x14ac:dyDescent="0.25">
      <c r="A9" s="244">
        <f>A10</f>
        <v>45165</v>
      </c>
      <c r="B9" s="245"/>
      <c r="C9" s="245">
        <f>C10</f>
        <v>45166</v>
      </c>
      <c r="D9" s="245"/>
      <c r="E9" s="245">
        <f>E10</f>
        <v>45167</v>
      </c>
      <c r="F9" s="245"/>
      <c r="G9" s="245">
        <f>G10</f>
        <v>45168</v>
      </c>
      <c r="H9" s="245"/>
      <c r="I9" s="245">
        <f>I10</f>
        <v>45169</v>
      </c>
      <c r="J9" s="245"/>
      <c r="K9" s="245">
        <f>K10</f>
        <v>45170</v>
      </c>
      <c r="L9" s="245"/>
      <c r="M9" s="245"/>
      <c r="N9" s="245"/>
      <c r="O9" s="245"/>
      <c r="P9" s="245"/>
      <c r="Q9" s="245"/>
      <c r="R9" s="245"/>
      <c r="S9" s="245">
        <f>S10</f>
        <v>45171</v>
      </c>
      <c r="T9" s="245"/>
      <c r="U9" s="245"/>
      <c r="V9" s="245"/>
      <c r="W9" s="245"/>
      <c r="X9" s="245"/>
      <c r="Y9" s="245"/>
      <c r="Z9" s="247"/>
      <c r="AB9" s="44" t="s">
        <v>18</v>
      </c>
      <c r="AC9" s="42"/>
      <c r="AD9" s="42"/>
      <c r="AE9" s="42"/>
      <c r="AF9" s="42"/>
    </row>
    <row r="10" spans="1:32" s="1" customFormat="1" ht="18.75" x14ac:dyDescent="0.25">
      <c r="A10" s="14">
        <f>$A$1-(WEEKDAY($A$1,1)-(start_day-1))-IF((WEEKDAY($A$1,1)-(start_day-1))&lt;=0,7,0)+1</f>
        <v>45165</v>
      </c>
      <c r="B10" s="15"/>
      <c r="C10" s="12">
        <f>A10+1</f>
        <v>45166</v>
      </c>
      <c r="D10" s="13"/>
      <c r="E10" s="12">
        <f>C10+1</f>
        <v>45167</v>
      </c>
      <c r="F10" s="13"/>
      <c r="G10" s="12">
        <f>E10+1</f>
        <v>45168</v>
      </c>
      <c r="H10" s="13"/>
      <c r="I10" s="12">
        <f>G10+1</f>
        <v>45169</v>
      </c>
      <c r="J10" s="13"/>
      <c r="K10" s="239">
        <f>I10+1</f>
        <v>45170</v>
      </c>
      <c r="L10" s="240"/>
      <c r="M10" s="241"/>
      <c r="N10" s="241"/>
      <c r="O10" s="241"/>
      <c r="P10" s="241"/>
      <c r="Q10" s="241"/>
      <c r="R10" s="242"/>
      <c r="S10" s="248">
        <f>K10+1</f>
        <v>45171</v>
      </c>
      <c r="T10" s="249"/>
      <c r="U10" s="237"/>
      <c r="V10" s="237"/>
      <c r="W10" s="237"/>
      <c r="X10" s="237"/>
      <c r="Y10" s="237"/>
      <c r="Z10" s="238"/>
      <c r="AB10" s="45" t="s">
        <v>4</v>
      </c>
      <c r="AC10" s="43"/>
      <c r="AD10" s="43"/>
      <c r="AE10" s="43"/>
      <c r="AF10" s="43"/>
    </row>
    <row r="11" spans="1:32" s="1" customFormat="1" x14ac:dyDescent="0.2">
      <c r="A11" s="224"/>
      <c r="B11" s="225"/>
      <c r="C11" s="221"/>
      <c r="D11" s="222"/>
      <c r="E11" s="221"/>
      <c r="F11" s="222"/>
      <c r="G11" s="221"/>
      <c r="H11" s="222"/>
      <c r="I11" s="221"/>
      <c r="J11" s="222"/>
      <c r="K11" s="221"/>
      <c r="L11" s="223"/>
      <c r="M11" s="223"/>
      <c r="N11" s="223"/>
      <c r="O11" s="223"/>
      <c r="P11" s="223"/>
      <c r="Q11" s="223"/>
      <c r="R11" s="222"/>
      <c r="S11" s="224"/>
      <c r="T11" s="225"/>
      <c r="U11" s="225"/>
      <c r="V11" s="225"/>
      <c r="W11" s="225"/>
      <c r="X11" s="225"/>
      <c r="Y11" s="225"/>
      <c r="Z11" s="226"/>
    </row>
    <row r="12" spans="1:32" s="1" customFormat="1" x14ac:dyDescent="0.2">
      <c r="A12" s="224"/>
      <c r="B12" s="225"/>
      <c r="C12" s="221"/>
      <c r="D12" s="222"/>
      <c r="E12" s="221"/>
      <c r="F12" s="222"/>
      <c r="G12" s="221"/>
      <c r="H12" s="222"/>
      <c r="I12" s="221"/>
      <c r="J12" s="222"/>
      <c r="K12" s="221"/>
      <c r="L12" s="223"/>
      <c r="M12" s="223"/>
      <c r="N12" s="223"/>
      <c r="O12" s="223"/>
      <c r="P12" s="223"/>
      <c r="Q12" s="223"/>
      <c r="R12" s="222"/>
      <c r="S12" s="224"/>
      <c r="T12" s="225"/>
      <c r="U12" s="225"/>
      <c r="V12" s="225"/>
      <c r="W12" s="225"/>
      <c r="X12" s="225"/>
      <c r="Y12" s="225"/>
      <c r="Z12" s="226"/>
    </row>
    <row r="13" spans="1:32" s="1" customFormat="1" x14ac:dyDescent="0.2">
      <c r="A13" s="224"/>
      <c r="B13" s="225"/>
      <c r="C13" s="221"/>
      <c r="D13" s="222"/>
      <c r="E13" s="221"/>
      <c r="F13" s="222"/>
      <c r="G13" s="221"/>
      <c r="H13" s="222"/>
      <c r="I13" s="221"/>
      <c r="J13" s="222"/>
      <c r="K13" s="221"/>
      <c r="L13" s="223"/>
      <c r="M13" s="223"/>
      <c r="N13" s="223"/>
      <c r="O13" s="223"/>
      <c r="P13" s="223"/>
      <c r="Q13" s="223"/>
      <c r="R13" s="222"/>
      <c r="S13" s="224"/>
      <c r="T13" s="225"/>
      <c r="U13" s="225"/>
      <c r="V13" s="225"/>
      <c r="W13" s="225"/>
      <c r="X13" s="225"/>
      <c r="Y13" s="225"/>
      <c r="Z13" s="226"/>
    </row>
    <row r="14" spans="1:32" s="1" customFormat="1" x14ac:dyDescent="0.2">
      <c r="A14" s="224"/>
      <c r="B14" s="225"/>
      <c r="C14" s="221"/>
      <c r="D14" s="222"/>
      <c r="E14" s="221"/>
      <c r="F14" s="222"/>
      <c r="G14" s="221"/>
      <c r="H14" s="222"/>
      <c r="I14" s="221"/>
      <c r="J14" s="222"/>
      <c r="K14" s="221"/>
      <c r="L14" s="223"/>
      <c r="M14" s="223"/>
      <c r="N14" s="223"/>
      <c r="O14" s="223"/>
      <c r="P14" s="223"/>
      <c r="Q14" s="223"/>
      <c r="R14" s="222"/>
      <c r="S14" s="224"/>
      <c r="T14" s="225"/>
      <c r="U14" s="225"/>
      <c r="V14" s="225"/>
      <c r="W14" s="225"/>
      <c r="X14" s="225"/>
      <c r="Y14" s="225"/>
      <c r="Z14" s="226"/>
    </row>
    <row r="15" spans="1:32" s="2" customFormat="1" ht="13.35" customHeight="1" x14ac:dyDescent="0.2">
      <c r="A15" s="231"/>
      <c r="B15" s="232"/>
      <c r="C15" s="234"/>
      <c r="D15" s="236"/>
      <c r="E15" s="234"/>
      <c r="F15" s="236"/>
      <c r="G15" s="234"/>
      <c r="H15" s="236"/>
      <c r="I15" s="234"/>
      <c r="J15" s="236"/>
      <c r="K15" s="234"/>
      <c r="L15" s="235"/>
      <c r="M15" s="235"/>
      <c r="N15" s="235"/>
      <c r="O15" s="235"/>
      <c r="P15" s="235"/>
      <c r="Q15" s="235"/>
      <c r="R15" s="236"/>
      <c r="S15" s="231"/>
      <c r="T15" s="232"/>
      <c r="U15" s="232"/>
      <c r="V15" s="232"/>
      <c r="W15" s="232"/>
      <c r="X15" s="232"/>
      <c r="Y15" s="232"/>
      <c r="Z15" s="233"/>
      <c r="AA15" s="1"/>
    </row>
    <row r="16" spans="1:32" s="1" customFormat="1" ht="18.75" x14ac:dyDescent="0.2">
      <c r="A16" s="14">
        <f>S10+1</f>
        <v>45172</v>
      </c>
      <c r="B16" s="15"/>
      <c r="C16" s="12">
        <f>A16+1</f>
        <v>45173</v>
      </c>
      <c r="D16" s="13"/>
      <c r="E16" s="12">
        <f>C16+1</f>
        <v>45174</v>
      </c>
      <c r="F16" s="13"/>
      <c r="G16" s="12">
        <f>E16+1</f>
        <v>45175</v>
      </c>
      <c r="H16" s="13"/>
      <c r="I16" s="12">
        <f>G16+1</f>
        <v>45176</v>
      </c>
      <c r="J16" s="13"/>
      <c r="K16" s="239">
        <f>I16+1</f>
        <v>45177</v>
      </c>
      <c r="L16" s="240"/>
      <c r="M16" s="241"/>
      <c r="N16" s="241"/>
      <c r="O16" s="241"/>
      <c r="P16" s="241"/>
      <c r="Q16" s="241"/>
      <c r="R16" s="242"/>
      <c r="S16" s="248">
        <f>K16+1</f>
        <v>45178</v>
      </c>
      <c r="T16" s="249"/>
      <c r="U16" s="237"/>
      <c r="V16" s="237"/>
      <c r="W16" s="237"/>
      <c r="X16" s="237"/>
      <c r="Y16" s="237"/>
      <c r="Z16" s="238"/>
      <c r="AB16" s="26" t="s">
        <v>7</v>
      </c>
      <c r="AC16" s="10"/>
      <c r="AD16" s="10"/>
    </row>
    <row r="17" spans="1:31" s="1" customFormat="1" ht="13.35" customHeight="1" x14ac:dyDescent="0.2">
      <c r="A17" s="224"/>
      <c r="B17" s="225"/>
      <c r="C17" s="221"/>
      <c r="D17" s="222"/>
      <c r="E17" s="221"/>
      <c r="F17" s="222"/>
      <c r="G17" s="221"/>
      <c r="H17" s="222"/>
      <c r="I17" s="221"/>
      <c r="J17" s="222"/>
      <c r="K17" s="221"/>
      <c r="L17" s="223"/>
      <c r="M17" s="223"/>
      <c r="N17" s="223"/>
      <c r="O17" s="223"/>
      <c r="P17" s="223"/>
      <c r="Q17" s="223"/>
      <c r="R17" s="222"/>
      <c r="S17" s="224"/>
      <c r="T17" s="225"/>
      <c r="U17" s="225"/>
      <c r="V17" s="225"/>
      <c r="W17" s="225"/>
      <c r="X17" s="225"/>
      <c r="Y17" s="225"/>
      <c r="Z17" s="226"/>
      <c r="AB17" s="10"/>
    </row>
    <row r="18" spans="1:31" s="1" customFormat="1" ht="13.35" customHeight="1" x14ac:dyDescent="0.2">
      <c r="A18" s="224"/>
      <c r="B18" s="225"/>
      <c r="C18" s="221"/>
      <c r="D18" s="222"/>
      <c r="E18" s="221"/>
      <c r="F18" s="222"/>
      <c r="G18" s="221"/>
      <c r="H18" s="222"/>
      <c r="I18" s="221"/>
      <c r="J18" s="222"/>
      <c r="K18" s="221"/>
      <c r="L18" s="223"/>
      <c r="M18" s="223"/>
      <c r="N18" s="223"/>
      <c r="O18" s="223"/>
      <c r="P18" s="223"/>
      <c r="Q18" s="223"/>
      <c r="R18" s="222"/>
      <c r="S18" s="224"/>
      <c r="T18" s="225"/>
      <c r="U18" s="225"/>
      <c r="V18" s="225"/>
      <c r="W18" s="225"/>
      <c r="X18" s="225"/>
      <c r="Y18" s="225"/>
      <c r="Z18" s="226"/>
      <c r="AB18" s="10"/>
      <c r="AC18" s="27" t="s">
        <v>1</v>
      </c>
      <c r="AD18" s="28">
        <v>2023</v>
      </c>
    </row>
    <row r="19" spans="1:31" s="1" customFormat="1" ht="13.35" customHeight="1" x14ac:dyDescent="0.2">
      <c r="A19" s="224"/>
      <c r="B19" s="225"/>
      <c r="C19" s="221"/>
      <c r="D19" s="222"/>
      <c r="E19" s="221"/>
      <c r="F19" s="222"/>
      <c r="G19" s="221"/>
      <c r="H19" s="222"/>
      <c r="I19" s="221"/>
      <c r="J19" s="222"/>
      <c r="K19" s="221"/>
      <c r="L19" s="223"/>
      <c r="M19" s="223"/>
      <c r="N19" s="223"/>
      <c r="O19" s="223"/>
      <c r="P19" s="223"/>
      <c r="Q19" s="223"/>
      <c r="R19" s="222"/>
      <c r="S19" s="224"/>
      <c r="T19" s="225"/>
      <c r="U19" s="225"/>
      <c r="V19" s="225"/>
      <c r="W19" s="225"/>
      <c r="X19" s="225"/>
      <c r="Y19" s="225"/>
      <c r="Z19" s="226"/>
      <c r="AB19" s="10"/>
    </row>
    <row r="20" spans="1:31" s="1" customFormat="1" ht="13.35" customHeight="1" x14ac:dyDescent="0.2">
      <c r="A20" s="224"/>
      <c r="B20" s="225"/>
      <c r="C20" s="221"/>
      <c r="D20" s="222"/>
      <c r="E20" s="221"/>
      <c r="F20" s="222"/>
      <c r="G20" s="221"/>
      <c r="H20" s="222"/>
      <c r="I20" s="221"/>
      <c r="J20" s="222"/>
      <c r="K20" s="221"/>
      <c r="L20" s="223"/>
      <c r="M20" s="223"/>
      <c r="N20" s="223"/>
      <c r="O20" s="223"/>
      <c r="P20" s="223"/>
      <c r="Q20" s="223"/>
      <c r="R20" s="222"/>
      <c r="S20" s="224"/>
      <c r="T20" s="225"/>
      <c r="U20" s="225"/>
      <c r="V20" s="225"/>
      <c r="W20" s="225"/>
      <c r="X20" s="225"/>
      <c r="Y20" s="225"/>
      <c r="Z20" s="226"/>
      <c r="AB20" s="10"/>
      <c r="AC20" s="27" t="s">
        <v>2</v>
      </c>
      <c r="AD20" s="28">
        <v>9</v>
      </c>
    </row>
    <row r="21" spans="1:31" s="2" customFormat="1" ht="13.35" customHeight="1" x14ac:dyDescent="0.2">
      <c r="A21" s="231"/>
      <c r="B21" s="232"/>
      <c r="C21" s="234"/>
      <c r="D21" s="236"/>
      <c r="E21" s="234"/>
      <c r="F21" s="236"/>
      <c r="G21" s="234"/>
      <c r="H21" s="236"/>
      <c r="I21" s="234"/>
      <c r="J21" s="236"/>
      <c r="K21" s="234"/>
      <c r="L21" s="235"/>
      <c r="M21" s="235"/>
      <c r="N21" s="235"/>
      <c r="O21" s="235"/>
      <c r="P21" s="235"/>
      <c r="Q21" s="235"/>
      <c r="R21" s="236"/>
      <c r="S21" s="231"/>
      <c r="T21" s="232"/>
      <c r="U21" s="232"/>
      <c r="V21" s="232"/>
      <c r="W21" s="232"/>
      <c r="X21" s="232"/>
      <c r="Y21" s="232"/>
      <c r="Z21" s="233"/>
      <c r="AA21" s="1"/>
      <c r="AB21" s="1"/>
      <c r="AC21" s="1"/>
      <c r="AD21" s="1"/>
      <c r="AE21" s="1"/>
    </row>
    <row r="22" spans="1:31" s="1" customFormat="1" ht="18.75" x14ac:dyDescent="0.2">
      <c r="A22" s="14">
        <f>S16+1</f>
        <v>45179</v>
      </c>
      <c r="B22" s="15"/>
      <c r="C22" s="12">
        <f>A22+1</f>
        <v>45180</v>
      </c>
      <c r="D22" s="13"/>
      <c r="E22" s="12">
        <f>C22+1</f>
        <v>45181</v>
      </c>
      <c r="F22" s="13"/>
      <c r="G22" s="12">
        <f>E22+1</f>
        <v>45182</v>
      </c>
      <c r="H22" s="13"/>
      <c r="I22" s="12">
        <f>G22+1</f>
        <v>45183</v>
      </c>
      <c r="J22" s="13"/>
      <c r="K22" s="239">
        <f>I22+1</f>
        <v>45184</v>
      </c>
      <c r="L22" s="240"/>
      <c r="M22" s="241"/>
      <c r="N22" s="241"/>
      <c r="O22" s="241"/>
      <c r="P22" s="241"/>
      <c r="Q22" s="241"/>
      <c r="R22" s="242"/>
      <c r="S22" s="248">
        <f>K22+1</f>
        <v>45185</v>
      </c>
      <c r="T22" s="249"/>
      <c r="U22" s="237"/>
      <c r="V22" s="237"/>
      <c r="W22" s="237"/>
      <c r="X22" s="237"/>
      <c r="Y22" s="237"/>
      <c r="Z22" s="238"/>
      <c r="AB22" s="26" t="s">
        <v>8</v>
      </c>
      <c r="AC22" s="2"/>
      <c r="AD22" s="2"/>
      <c r="AE22" s="2"/>
    </row>
    <row r="23" spans="1:31" s="1" customFormat="1" ht="13.35" customHeight="1" x14ac:dyDescent="0.2">
      <c r="A23" s="224"/>
      <c r="B23" s="225"/>
      <c r="C23" s="221"/>
      <c r="D23" s="222"/>
      <c r="E23" s="221"/>
      <c r="F23" s="222"/>
      <c r="G23" s="221"/>
      <c r="H23" s="222"/>
      <c r="I23" s="221"/>
      <c r="J23" s="222"/>
      <c r="K23" s="221"/>
      <c r="L23" s="223"/>
      <c r="M23" s="223"/>
      <c r="N23" s="223"/>
      <c r="O23" s="223"/>
      <c r="P23" s="223"/>
      <c r="Q23" s="223"/>
      <c r="R23" s="222"/>
      <c r="S23" s="224"/>
      <c r="T23" s="225"/>
      <c r="U23" s="225"/>
      <c r="V23" s="225"/>
      <c r="W23" s="225"/>
      <c r="X23" s="225"/>
      <c r="Y23" s="225"/>
      <c r="Z23" s="226"/>
      <c r="AC23" s="10"/>
      <c r="AD23" s="10"/>
    </row>
    <row r="24" spans="1:31" s="1" customFormat="1" ht="13.35" customHeight="1" x14ac:dyDescent="0.2">
      <c r="A24" s="224"/>
      <c r="B24" s="225"/>
      <c r="C24" s="221"/>
      <c r="D24" s="222"/>
      <c r="E24" s="221"/>
      <c r="F24" s="222"/>
      <c r="G24" s="221"/>
      <c r="H24" s="222"/>
      <c r="I24" s="221"/>
      <c r="J24" s="222"/>
      <c r="K24" s="221"/>
      <c r="L24" s="223"/>
      <c r="M24" s="223"/>
      <c r="N24" s="223"/>
      <c r="O24" s="223"/>
      <c r="P24" s="223"/>
      <c r="Q24" s="223"/>
      <c r="R24" s="222"/>
      <c r="S24" s="224"/>
      <c r="T24" s="225"/>
      <c r="U24" s="225"/>
      <c r="V24" s="225"/>
      <c r="W24" s="225"/>
      <c r="X24" s="225"/>
      <c r="Y24" s="225"/>
      <c r="Z24" s="226"/>
      <c r="AB24" s="10"/>
      <c r="AC24" s="27" t="s">
        <v>3</v>
      </c>
      <c r="AD24" s="28">
        <v>1</v>
      </c>
      <c r="AE24" s="2"/>
    </row>
    <row r="25" spans="1:31" s="1" customFormat="1" ht="13.35" customHeight="1" x14ac:dyDescent="0.2">
      <c r="A25" s="224"/>
      <c r="B25" s="225"/>
      <c r="C25" s="221"/>
      <c r="D25" s="222"/>
      <c r="E25" s="221"/>
      <c r="F25" s="222"/>
      <c r="G25" s="221"/>
      <c r="H25" s="222"/>
      <c r="I25" s="221"/>
      <c r="J25" s="222"/>
      <c r="K25" s="221"/>
      <c r="L25" s="223"/>
      <c r="M25" s="223"/>
      <c r="N25" s="223"/>
      <c r="O25" s="223"/>
      <c r="P25" s="223"/>
      <c r="Q25" s="223"/>
      <c r="R25" s="222"/>
      <c r="S25" s="224"/>
      <c r="T25" s="225"/>
      <c r="U25" s="225"/>
      <c r="V25" s="225"/>
      <c r="W25" s="225"/>
      <c r="X25" s="225"/>
      <c r="Y25" s="225"/>
      <c r="Z25" s="226"/>
      <c r="AB25" s="10"/>
      <c r="AC25" s="10"/>
      <c r="AD25" s="10"/>
    </row>
    <row r="26" spans="1:31" s="1" customFormat="1" ht="13.35" customHeight="1" x14ac:dyDescent="0.2">
      <c r="A26" s="224"/>
      <c r="B26" s="225"/>
      <c r="C26" s="221"/>
      <c r="D26" s="222"/>
      <c r="E26" s="221"/>
      <c r="F26" s="222"/>
      <c r="G26" s="221"/>
      <c r="H26" s="222"/>
      <c r="I26" s="221"/>
      <c r="J26" s="222"/>
      <c r="K26" s="221"/>
      <c r="L26" s="223"/>
      <c r="M26" s="223"/>
      <c r="N26" s="223"/>
      <c r="O26" s="223"/>
      <c r="P26" s="223"/>
      <c r="Q26" s="223"/>
      <c r="R26" s="222"/>
      <c r="S26" s="224"/>
      <c r="T26" s="225"/>
      <c r="U26" s="225"/>
      <c r="V26" s="225"/>
      <c r="W26" s="225"/>
      <c r="X26" s="225"/>
      <c r="Y26" s="225"/>
      <c r="Z26" s="226"/>
      <c r="AD26" s="10"/>
    </row>
    <row r="27" spans="1:31" s="2" customFormat="1" ht="13.35" customHeight="1" x14ac:dyDescent="0.2">
      <c r="A27" s="231"/>
      <c r="B27" s="232"/>
      <c r="C27" s="234"/>
      <c r="D27" s="236"/>
      <c r="E27" s="234"/>
      <c r="F27" s="236"/>
      <c r="G27" s="234"/>
      <c r="H27" s="236"/>
      <c r="I27" s="234"/>
      <c r="J27" s="236"/>
      <c r="K27" s="234"/>
      <c r="L27" s="235"/>
      <c r="M27" s="235"/>
      <c r="N27" s="235"/>
      <c r="O27" s="235"/>
      <c r="P27" s="235"/>
      <c r="Q27" s="235"/>
      <c r="R27" s="236"/>
      <c r="S27" s="231"/>
      <c r="T27" s="232"/>
      <c r="U27" s="232"/>
      <c r="V27" s="232"/>
      <c r="W27" s="232"/>
      <c r="X27" s="232"/>
      <c r="Y27" s="232"/>
      <c r="Z27" s="233"/>
      <c r="AA27" s="1"/>
      <c r="AD27" s="10"/>
      <c r="AE27" s="1"/>
    </row>
    <row r="28" spans="1:31" s="1" customFormat="1" ht="18.75" x14ac:dyDescent="0.2">
      <c r="A28" s="14">
        <f>S22+1</f>
        <v>45186</v>
      </c>
      <c r="B28" s="15"/>
      <c r="C28" s="12">
        <f>A28+1</f>
        <v>45187</v>
      </c>
      <c r="D28" s="13"/>
      <c r="E28" s="12">
        <f>C28+1</f>
        <v>45188</v>
      </c>
      <c r="F28" s="13"/>
      <c r="G28" s="12">
        <f>E28+1</f>
        <v>45189</v>
      </c>
      <c r="H28" s="13"/>
      <c r="I28" s="12">
        <f>G28+1</f>
        <v>45190</v>
      </c>
      <c r="J28" s="13"/>
      <c r="K28" s="239">
        <f>I28+1</f>
        <v>45191</v>
      </c>
      <c r="L28" s="240"/>
      <c r="M28" s="241"/>
      <c r="N28" s="241"/>
      <c r="O28" s="241"/>
      <c r="P28" s="241"/>
      <c r="Q28" s="241"/>
      <c r="R28" s="242"/>
      <c r="S28" s="248">
        <f>K28+1</f>
        <v>45192</v>
      </c>
      <c r="T28" s="249"/>
      <c r="U28" s="237"/>
      <c r="V28" s="237"/>
      <c r="W28" s="237"/>
      <c r="X28" s="237"/>
      <c r="Y28" s="237"/>
      <c r="Z28" s="238"/>
      <c r="AB28" s="26" t="s">
        <v>9</v>
      </c>
      <c r="AC28" s="10"/>
      <c r="AD28" s="10"/>
    </row>
    <row r="29" spans="1:31" s="1" customFormat="1" ht="13.35" customHeight="1" x14ac:dyDescent="0.2">
      <c r="A29" s="224"/>
      <c r="B29" s="225"/>
      <c r="C29" s="221"/>
      <c r="D29" s="222"/>
      <c r="E29" s="221"/>
      <c r="F29" s="222"/>
      <c r="G29" s="221"/>
      <c r="H29" s="222"/>
      <c r="I29" s="221"/>
      <c r="J29" s="222"/>
      <c r="K29" s="221"/>
      <c r="L29" s="223"/>
      <c r="M29" s="223"/>
      <c r="N29" s="223"/>
      <c r="O29" s="223"/>
      <c r="P29" s="223"/>
      <c r="Q29" s="223"/>
      <c r="R29" s="222"/>
      <c r="S29" s="224"/>
      <c r="T29" s="225"/>
      <c r="U29" s="225"/>
      <c r="V29" s="225"/>
      <c r="W29" s="225"/>
      <c r="X29" s="225"/>
      <c r="Y29" s="225"/>
      <c r="Z29" s="226"/>
      <c r="AB29" s="10"/>
      <c r="AC29" s="29" t="s">
        <v>11</v>
      </c>
      <c r="AD29" s="10"/>
    </row>
    <row r="30" spans="1:31" s="1" customFormat="1" ht="13.35" customHeight="1" x14ac:dyDescent="0.2">
      <c r="A30" s="224"/>
      <c r="B30" s="225"/>
      <c r="C30" s="221"/>
      <c r="D30" s="222"/>
      <c r="E30" s="221"/>
      <c r="F30" s="222"/>
      <c r="G30" s="221"/>
      <c r="H30" s="222"/>
      <c r="I30" s="221"/>
      <c r="J30" s="222"/>
      <c r="K30" s="221"/>
      <c r="L30" s="223"/>
      <c r="M30" s="223"/>
      <c r="N30" s="223"/>
      <c r="O30" s="223"/>
      <c r="P30" s="223"/>
      <c r="Q30" s="223"/>
      <c r="R30" s="222"/>
      <c r="S30" s="224"/>
      <c r="T30" s="225"/>
      <c r="U30" s="225"/>
      <c r="V30" s="225"/>
      <c r="W30" s="225"/>
      <c r="X30" s="225"/>
      <c r="Y30" s="225"/>
      <c r="Z30" s="226"/>
      <c r="AB30" s="10"/>
      <c r="AC30" s="29" t="s">
        <v>12</v>
      </c>
      <c r="AD30" s="10"/>
      <c r="AE30" s="2"/>
    </row>
    <row r="31" spans="1:31" s="1" customFormat="1" ht="13.35" customHeight="1" x14ac:dyDescent="0.2">
      <c r="A31" s="224"/>
      <c r="B31" s="225"/>
      <c r="C31" s="221"/>
      <c r="D31" s="222"/>
      <c r="E31" s="221"/>
      <c r="F31" s="222"/>
      <c r="G31" s="221"/>
      <c r="H31" s="222"/>
      <c r="I31" s="221"/>
      <c r="J31" s="222"/>
      <c r="K31" s="221"/>
      <c r="L31" s="223"/>
      <c r="M31" s="223"/>
      <c r="N31" s="223"/>
      <c r="O31" s="223"/>
      <c r="P31" s="223"/>
      <c r="Q31" s="223"/>
      <c r="R31" s="222"/>
      <c r="S31" s="224"/>
      <c r="T31" s="225"/>
      <c r="U31" s="225"/>
      <c r="V31" s="225"/>
      <c r="W31" s="225"/>
      <c r="X31" s="225"/>
      <c r="Y31" s="225"/>
      <c r="Z31" s="226"/>
      <c r="AC31" s="10"/>
      <c r="AD31" s="10"/>
    </row>
    <row r="32" spans="1:31" s="1" customFormat="1" ht="13.35" customHeight="1" x14ac:dyDescent="0.2">
      <c r="A32" s="224"/>
      <c r="B32" s="225"/>
      <c r="C32" s="221"/>
      <c r="D32" s="222"/>
      <c r="E32" s="221"/>
      <c r="F32" s="222"/>
      <c r="G32" s="221"/>
      <c r="H32" s="222"/>
      <c r="I32" s="221"/>
      <c r="J32" s="222"/>
      <c r="K32" s="221"/>
      <c r="L32" s="223"/>
      <c r="M32" s="223"/>
      <c r="N32" s="223"/>
      <c r="O32" s="223"/>
      <c r="P32" s="223"/>
      <c r="Q32" s="223"/>
      <c r="R32" s="222"/>
      <c r="S32" s="224"/>
      <c r="T32" s="225"/>
      <c r="U32" s="225"/>
      <c r="V32" s="225"/>
      <c r="W32" s="225"/>
      <c r="X32" s="225"/>
      <c r="Y32" s="225"/>
      <c r="Z32" s="226"/>
      <c r="AD32" s="10"/>
    </row>
    <row r="33" spans="1:31" s="2" customFormat="1" ht="13.35" customHeight="1" x14ac:dyDescent="0.2">
      <c r="A33" s="231"/>
      <c r="B33" s="232"/>
      <c r="C33" s="234"/>
      <c r="D33" s="236"/>
      <c r="E33" s="234"/>
      <c r="F33" s="236"/>
      <c r="G33" s="234"/>
      <c r="H33" s="236"/>
      <c r="I33" s="234"/>
      <c r="J33" s="236"/>
      <c r="K33" s="234"/>
      <c r="L33" s="235"/>
      <c r="M33" s="235"/>
      <c r="N33" s="235"/>
      <c r="O33" s="235"/>
      <c r="P33" s="235"/>
      <c r="Q33" s="235"/>
      <c r="R33" s="236"/>
      <c r="S33" s="231"/>
      <c r="T33" s="232"/>
      <c r="U33" s="232"/>
      <c r="V33" s="232"/>
      <c r="W33" s="232"/>
      <c r="X33" s="232"/>
      <c r="Y33" s="232"/>
      <c r="Z33" s="233"/>
      <c r="AA33" s="1"/>
      <c r="AD33" s="1"/>
      <c r="AE33" s="1"/>
    </row>
    <row r="34" spans="1:31" s="1" customFormat="1" ht="18.75" x14ac:dyDescent="0.2">
      <c r="A34" s="14">
        <f>S28+1</f>
        <v>45193</v>
      </c>
      <c r="B34" s="15"/>
      <c r="C34" s="12">
        <f>A34+1</f>
        <v>45194</v>
      </c>
      <c r="D34" s="13"/>
      <c r="E34" s="12">
        <f>C34+1</f>
        <v>45195</v>
      </c>
      <c r="F34" s="13"/>
      <c r="G34" s="12">
        <f>E34+1</f>
        <v>45196</v>
      </c>
      <c r="H34" s="13"/>
      <c r="I34" s="12">
        <f>G34+1</f>
        <v>45197</v>
      </c>
      <c r="J34" s="13"/>
      <c r="K34" s="239">
        <f>I34+1</f>
        <v>45198</v>
      </c>
      <c r="L34" s="240"/>
      <c r="M34" s="241"/>
      <c r="N34" s="241"/>
      <c r="O34" s="241"/>
      <c r="P34" s="241"/>
      <c r="Q34" s="241"/>
      <c r="R34" s="242"/>
      <c r="S34" s="248">
        <f>K34+1</f>
        <v>45199</v>
      </c>
      <c r="T34" s="249"/>
      <c r="U34" s="237"/>
      <c r="V34" s="237"/>
      <c r="W34" s="237"/>
      <c r="X34" s="237"/>
      <c r="Y34" s="237"/>
      <c r="Z34" s="238"/>
      <c r="AB34" s="26" t="s">
        <v>10</v>
      </c>
      <c r="AC34" s="10"/>
    </row>
    <row r="35" spans="1:31" s="1" customFormat="1" ht="13.35" customHeight="1" x14ac:dyDescent="0.2">
      <c r="A35" s="224"/>
      <c r="B35" s="225"/>
      <c r="C35" s="252" t="s">
        <v>23</v>
      </c>
      <c r="D35" s="253"/>
      <c r="E35" s="221"/>
      <c r="F35" s="222"/>
      <c r="G35" s="252" t="s">
        <v>23</v>
      </c>
      <c r="H35" s="253"/>
      <c r="I35" s="221"/>
      <c r="J35" s="222"/>
      <c r="K35" s="221"/>
      <c r="L35" s="223"/>
      <c r="M35" s="223"/>
      <c r="N35" s="223"/>
      <c r="O35" s="223"/>
      <c r="P35" s="223"/>
      <c r="Q35" s="223"/>
      <c r="R35" s="222"/>
      <c r="S35" s="224"/>
      <c r="T35" s="225"/>
      <c r="U35" s="225"/>
      <c r="V35" s="225"/>
      <c r="W35" s="225"/>
      <c r="X35" s="225"/>
      <c r="Y35" s="225"/>
      <c r="Z35" s="226"/>
      <c r="AB35" s="10"/>
      <c r="AC35" s="29" t="s">
        <v>13</v>
      </c>
    </row>
    <row r="36" spans="1:31" s="1" customFormat="1" ht="13.35" customHeight="1" x14ac:dyDescent="0.2">
      <c r="A36" s="224"/>
      <c r="B36" s="225"/>
      <c r="C36" s="250" t="s">
        <v>24</v>
      </c>
      <c r="D36" s="251"/>
      <c r="E36" s="221"/>
      <c r="F36" s="222"/>
      <c r="G36" s="250" t="s">
        <v>25</v>
      </c>
      <c r="H36" s="251"/>
      <c r="I36" s="221"/>
      <c r="J36" s="222"/>
      <c r="K36" s="221"/>
      <c r="L36" s="223"/>
      <c r="M36" s="223"/>
      <c r="N36" s="223"/>
      <c r="O36" s="223"/>
      <c r="P36" s="223"/>
      <c r="Q36" s="223"/>
      <c r="R36" s="222"/>
      <c r="S36" s="224"/>
      <c r="T36" s="225"/>
      <c r="U36" s="225"/>
      <c r="V36" s="225"/>
      <c r="W36" s="225"/>
      <c r="X36" s="225"/>
      <c r="Y36" s="225"/>
      <c r="Z36" s="226"/>
      <c r="AC36" s="29" t="s">
        <v>14</v>
      </c>
    </row>
    <row r="37" spans="1:31" s="1" customFormat="1" ht="13.35" customHeight="1" x14ac:dyDescent="0.2">
      <c r="A37" s="224"/>
      <c r="B37" s="225"/>
      <c r="C37" s="221"/>
      <c r="D37" s="222"/>
      <c r="E37" s="221"/>
      <c r="F37" s="222"/>
      <c r="G37" s="221"/>
      <c r="H37" s="222"/>
      <c r="I37" s="221"/>
      <c r="J37" s="222"/>
      <c r="K37" s="221"/>
      <c r="L37" s="223"/>
      <c r="M37" s="223"/>
      <c r="N37" s="223"/>
      <c r="O37" s="223"/>
      <c r="P37" s="223"/>
      <c r="Q37" s="223"/>
      <c r="R37" s="222"/>
      <c r="S37" s="224"/>
      <c r="T37" s="225"/>
      <c r="U37" s="225"/>
      <c r="V37" s="225"/>
      <c r="W37" s="225"/>
      <c r="X37" s="225"/>
      <c r="Y37" s="225"/>
      <c r="Z37" s="226"/>
    </row>
    <row r="38" spans="1:31" s="1" customFormat="1" ht="13.35" customHeight="1" x14ac:dyDescent="0.2">
      <c r="A38" s="224"/>
      <c r="B38" s="225"/>
      <c r="C38" s="221"/>
      <c r="D38" s="222"/>
      <c r="E38" s="221"/>
      <c r="F38" s="222"/>
      <c r="G38" s="221"/>
      <c r="H38" s="222"/>
      <c r="I38" s="221"/>
      <c r="J38" s="222"/>
      <c r="K38" s="221"/>
      <c r="L38" s="223"/>
      <c r="M38" s="223"/>
      <c r="N38" s="223"/>
      <c r="O38" s="223"/>
      <c r="P38" s="223"/>
      <c r="Q38" s="223"/>
      <c r="R38" s="222"/>
      <c r="S38" s="224"/>
      <c r="T38" s="225"/>
      <c r="U38" s="225"/>
      <c r="V38" s="225"/>
      <c r="W38" s="225"/>
      <c r="X38" s="225"/>
      <c r="Y38" s="225"/>
      <c r="Z38" s="226"/>
    </row>
    <row r="39" spans="1:31" s="2" customFormat="1" ht="13.35" customHeight="1" x14ac:dyDescent="0.2">
      <c r="A39" s="231"/>
      <c r="B39" s="232"/>
      <c r="C39" s="234"/>
      <c r="D39" s="236"/>
      <c r="E39" s="234"/>
      <c r="F39" s="236"/>
      <c r="G39" s="234"/>
      <c r="H39" s="236"/>
      <c r="I39" s="234"/>
      <c r="J39" s="236"/>
      <c r="K39" s="234"/>
      <c r="L39" s="235"/>
      <c r="M39" s="235"/>
      <c r="N39" s="235"/>
      <c r="O39" s="235"/>
      <c r="P39" s="235"/>
      <c r="Q39" s="235"/>
      <c r="R39" s="236"/>
      <c r="S39" s="231"/>
      <c r="T39" s="232"/>
      <c r="U39" s="232"/>
      <c r="V39" s="232"/>
      <c r="W39" s="232"/>
      <c r="X39" s="232"/>
      <c r="Y39" s="232"/>
      <c r="Z39" s="233"/>
      <c r="AA39" s="1"/>
    </row>
    <row r="40" spans="1:31" ht="18.75" x14ac:dyDescent="0.2">
      <c r="A40" s="14">
        <f>S34+1</f>
        <v>45200</v>
      </c>
      <c r="B40" s="15"/>
      <c r="C40" s="12">
        <f>A40+1</f>
        <v>45201</v>
      </c>
      <c r="D40" s="13"/>
      <c r="E40" s="55" t="s">
        <v>0</v>
      </c>
      <c r="F40" s="17"/>
      <c r="G40" s="17"/>
      <c r="H40" s="17"/>
      <c r="I40" s="17"/>
      <c r="J40" s="17"/>
      <c r="K40" s="17"/>
      <c r="L40" s="17"/>
      <c r="M40" s="17"/>
      <c r="N40" s="17"/>
      <c r="O40" s="17"/>
      <c r="P40" s="17"/>
      <c r="Q40" s="17"/>
      <c r="R40" s="17"/>
      <c r="S40" s="17"/>
      <c r="T40" s="17"/>
      <c r="U40" s="17"/>
      <c r="V40" s="17"/>
      <c r="W40" s="17"/>
      <c r="X40" s="17"/>
      <c r="Y40" s="17"/>
      <c r="Z40" s="9"/>
    </row>
    <row r="41" spans="1:31" ht="13.35" customHeight="1" x14ac:dyDescent="0.2">
      <c r="A41" s="224"/>
      <c r="B41" s="225"/>
      <c r="C41" s="252" t="s">
        <v>23</v>
      </c>
      <c r="D41" s="253"/>
      <c r="E41" s="18"/>
      <c r="F41" s="56" t="s">
        <v>22</v>
      </c>
      <c r="G41" s="56"/>
      <c r="H41" s="56"/>
      <c r="I41" s="56"/>
      <c r="J41" s="6"/>
      <c r="K41" s="6"/>
      <c r="L41" s="6"/>
      <c r="M41" s="6"/>
      <c r="N41" s="6"/>
      <c r="O41" s="6"/>
      <c r="P41" s="6"/>
      <c r="Q41" s="6"/>
      <c r="R41" s="6"/>
      <c r="S41" s="6"/>
      <c r="T41" s="6"/>
      <c r="U41" s="6"/>
      <c r="V41" s="6"/>
      <c r="W41" s="6"/>
      <c r="X41" s="6"/>
      <c r="Y41" s="6"/>
      <c r="Z41" s="8"/>
    </row>
    <row r="42" spans="1:31" ht="13.35" customHeight="1" x14ac:dyDescent="0.2">
      <c r="A42" s="224"/>
      <c r="B42" s="225"/>
      <c r="C42" s="250" t="s">
        <v>24</v>
      </c>
      <c r="D42" s="251"/>
      <c r="E42" s="18"/>
      <c r="F42" s="56"/>
      <c r="G42" s="56"/>
      <c r="H42" s="56"/>
      <c r="I42" s="56"/>
      <c r="J42" s="6"/>
      <c r="K42" s="6"/>
      <c r="L42" s="6"/>
      <c r="M42" s="6"/>
      <c r="N42" s="6"/>
      <c r="O42" s="6"/>
      <c r="P42" s="6"/>
      <c r="Q42" s="6"/>
      <c r="R42" s="6"/>
      <c r="S42" s="6"/>
      <c r="T42" s="6"/>
      <c r="U42" s="6"/>
      <c r="V42" s="6"/>
      <c r="W42" s="6"/>
      <c r="X42" s="6"/>
      <c r="Y42" s="6"/>
      <c r="Z42" s="7"/>
    </row>
    <row r="43" spans="1:31" ht="13.35" customHeight="1" x14ac:dyDescent="0.2">
      <c r="A43" s="224"/>
      <c r="B43" s="225"/>
      <c r="C43" s="221"/>
      <c r="D43" s="222"/>
      <c r="E43" s="18"/>
      <c r="F43" s="6"/>
      <c r="G43" s="6"/>
      <c r="H43" s="6"/>
      <c r="I43" s="6"/>
      <c r="J43" s="6"/>
      <c r="K43" s="6"/>
      <c r="L43" s="6"/>
      <c r="M43" s="6"/>
      <c r="N43" s="6"/>
      <c r="O43" s="6"/>
      <c r="P43" s="6"/>
      <c r="Q43" s="6"/>
      <c r="R43" s="6"/>
      <c r="S43" s="6"/>
      <c r="T43" s="6"/>
      <c r="U43" s="6"/>
      <c r="V43" s="6"/>
      <c r="W43" s="6"/>
      <c r="X43" s="6"/>
      <c r="Y43" s="6"/>
      <c r="Z43" s="7"/>
    </row>
    <row r="44" spans="1:31" ht="13.35" customHeight="1" x14ac:dyDescent="0.2">
      <c r="A44" s="224"/>
      <c r="B44" s="225"/>
      <c r="C44" s="221"/>
      <c r="D44" s="222"/>
      <c r="E44" s="18"/>
      <c r="F44" s="6"/>
      <c r="G44" s="6"/>
      <c r="H44" s="6"/>
      <c r="I44" s="6"/>
      <c r="J44" s="6"/>
      <c r="K44" s="229" t="s">
        <v>5</v>
      </c>
      <c r="L44" s="229"/>
      <c r="M44" s="229"/>
      <c r="N44" s="229"/>
      <c r="O44" s="229"/>
      <c r="P44" s="229"/>
      <c r="Q44" s="229"/>
      <c r="R44" s="229"/>
      <c r="S44" s="229"/>
      <c r="T44" s="229"/>
      <c r="U44" s="229"/>
      <c r="V44" s="229"/>
      <c r="W44" s="229"/>
      <c r="X44" s="229"/>
      <c r="Y44" s="229"/>
      <c r="Z44" s="230"/>
    </row>
    <row r="45" spans="1:31" s="1" customFormat="1" ht="13.35" customHeight="1" x14ac:dyDescent="0.2">
      <c r="A45" s="231"/>
      <c r="B45" s="232"/>
      <c r="C45" s="234"/>
      <c r="D45" s="236"/>
      <c r="E45" s="19"/>
      <c r="F45" s="20"/>
      <c r="G45" s="20"/>
      <c r="H45" s="20"/>
      <c r="I45" s="20"/>
      <c r="J45" s="20"/>
      <c r="K45" s="227" t="s">
        <v>4</v>
      </c>
      <c r="L45" s="227"/>
      <c r="M45" s="227"/>
      <c r="N45" s="227"/>
      <c r="O45" s="227"/>
      <c r="P45" s="227"/>
      <c r="Q45" s="227"/>
      <c r="R45" s="227"/>
      <c r="S45" s="227"/>
      <c r="T45" s="227"/>
      <c r="U45" s="227"/>
      <c r="V45" s="227"/>
      <c r="W45" s="227"/>
      <c r="X45" s="227"/>
      <c r="Y45" s="227"/>
      <c r="Z45" s="228"/>
    </row>
  </sheetData>
  <mergeCells count="21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 ref="I39:J39"/>
    <mergeCell ref="I15:J15"/>
    <mergeCell ref="I17:J17"/>
    <mergeCell ref="I18:J18"/>
    <mergeCell ref="I19:J19"/>
    <mergeCell ref="I20:J20"/>
    <mergeCell ref="I21:J21"/>
    <mergeCell ref="I23:J23"/>
    <mergeCell ref="I24:J24"/>
    <mergeCell ref="I25:J25"/>
    <mergeCell ref="I35:J35"/>
    <mergeCell ref="I36:J36"/>
    <mergeCell ref="I37:J37"/>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43:B43"/>
    <mergeCell ref="C43:D43"/>
    <mergeCell ref="A44:B44"/>
    <mergeCell ref="C44:D44"/>
    <mergeCell ref="A45:B45"/>
    <mergeCell ref="C45:D45"/>
    <mergeCell ref="A41:B41"/>
    <mergeCell ref="C41:D41"/>
    <mergeCell ref="A42:B42"/>
    <mergeCell ref="C42:D4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29:B29"/>
    <mergeCell ref="C29:D29"/>
    <mergeCell ref="E29:F29"/>
    <mergeCell ref="G29:H29"/>
    <mergeCell ref="K29:R29"/>
    <mergeCell ref="I29:J29"/>
    <mergeCell ref="I30:J30"/>
    <mergeCell ref="A27:B27"/>
    <mergeCell ref="C27:D27"/>
    <mergeCell ref="E27:F27"/>
    <mergeCell ref="G27:H27"/>
    <mergeCell ref="K27:R27"/>
    <mergeCell ref="M28:R28"/>
    <mergeCell ref="A26:B26"/>
    <mergeCell ref="C26:D26"/>
    <mergeCell ref="E26:F26"/>
    <mergeCell ref="G26:H26"/>
    <mergeCell ref="K26:R26"/>
    <mergeCell ref="I26:J26"/>
    <mergeCell ref="I27:J27"/>
    <mergeCell ref="A25:B25"/>
    <mergeCell ref="C25:D25"/>
    <mergeCell ref="E25:F25"/>
    <mergeCell ref="G25:H25"/>
    <mergeCell ref="K25:R25"/>
    <mergeCell ref="A24:B24"/>
    <mergeCell ref="C24:D24"/>
    <mergeCell ref="E24:F24"/>
    <mergeCell ref="G24:H24"/>
    <mergeCell ref="K24:R24"/>
    <mergeCell ref="A23:B23"/>
    <mergeCell ref="C23:D23"/>
    <mergeCell ref="E23:F23"/>
    <mergeCell ref="G23:H23"/>
    <mergeCell ref="K23:R23"/>
    <mergeCell ref="A21:B21"/>
    <mergeCell ref="C21:D21"/>
    <mergeCell ref="E21:F21"/>
    <mergeCell ref="G21:H21"/>
    <mergeCell ref="K21:R21"/>
    <mergeCell ref="S22:T22"/>
    <mergeCell ref="U22:Z22"/>
    <mergeCell ref="M22:R22"/>
    <mergeCell ref="A20:B20"/>
    <mergeCell ref="C20:D20"/>
    <mergeCell ref="E20:F20"/>
    <mergeCell ref="G20:H20"/>
    <mergeCell ref="K20:R2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s>
  <conditionalFormatting sqref="A10 C10 E10 G10 K10 S10 A16 C16 E16 G16 K16 S16 A22 C22 E22 G22 K22 S22 A28 C28 E28 G28 K28 S28 A34 C34 E34 G34 K34 S34 A40 C40">
    <cfRule type="expression" dxfId="27" priority="65">
      <formula>MONTH(A10)&lt;&gt;MONTH($A$1)</formula>
    </cfRule>
    <cfRule type="expression" dxfId="26" priority="66">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 ref="AB10" r:id="rId4" xr:uid="{00000000-0004-0000-0000-000003000000}"/>
    <hyperlink ref="AB9" r:id="rId5" display="Calendar Templates by Vertex42.com" xr:uid="{00000000-0004-0000-0000-000004000000}"/>
    <hyperlink ref="AB10:AE10" r:id="rId6" display="https://www.vertex42.com/calendars/" xr:uid="{00000000-0004-0000-0000-000005000000}"/>
    <hyperlink ref="AB9:AE9" r:id="rId7" display="CALENDAR TEMPLATES by Vertex42.com" xr:uid="{00000000-0004-0000-0000-000006000000}"/>
  </hyperlinks>
  <printOptions horizontalCentered="1"/>
  <pageMargins left="0.5" right="0.5" top="0.25" bottom="0.25" header="0.25" footer="0.25"/>
  <pageSetup scale="99" orientation="landscape"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45"/>
  <sheetViews>
    <sheetView showGridLines="0" workbookViewId="0">
      <selection activeCell="AH34" sqref="AH34"/>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9" s="3" customFormat="1" ht="15" customHeight="1" x14ac:dyDescent="0.2">
      <c r="A1" s="243">
        <f>DATE('1'!AD18,'1'!AD20+1,1)</f>
        <v>45200</v>
      </c>
      <c r="B1" s="243"/>
      <c r="C1" s="243"/>
      <c r="D1" s="243"/>
      <c r="E1" s="243"/>
      <c r="F1" s="243"/>
      <c r="G1" s="243"/>
      <c r="H1" s="243"/>
      <c r="I1" s="11"/>
      <c r="J1" s="11"/>
      <c r="K1" s="246">
        <f>DATE(YEAR(A1),MONTH(A1)-1,1)</f>
        <v>45170</v>
      </c>
      <c r="L1" s="246"/>
      <c r="M1" s="246"/>
      <c r="N1" s="246"/>
      <c r="O1" s="246"/>
      <c r="P1" s="246"/>
      <c r="Q1" s="246"/>
      <c r="S1" s="246">
        <f>DATE(YEAR(A1),MONTH(A1)+1,1)</f>
        <v>45231</v>
      </c>
      <c r="T1" s="246"/>
      <c r="U1" s="246"/>
      <c r="V1" s="246"/>
      <c r="W1" s="246"/>
      <c r="X1" s="246"/>
      <c r="Y1" s="246"/>
    </row>
    <row r="2" spans="1:29" s="3" customFormat="1" ht="11.25" customHeight="1" x14ac:dyDescent="0.2">
      <c r="A2" s="243"/>
      <c r="B2" s="243"/>
      <c r="C2" s="243"/>
      <c r="D2" s="243"/>
      <c r="E2" s="243"/>
      <c r="F2" s="243"/>
      <c r="G2" s="243"/>
      <c r="H2" s="243"/>
      <c r="I2" s="11"/>
      <c r="J2" s="11"/>
      <c r="K2" s="46" t="str">
        <f>INDEX({"S";"M";"T";"W";"T";"F";"S"},1+MOD(start_day+1-2,7))</f>
        <v>S</v>
      </c>
      <c r="L2" s="46" t="str">
        <f>INDEX({"S";"M";"T";"W";"T";"F";"S"},1+MOD(start_day+2-2,7))</f>
        <v>M</v>
      </c>
      <c r="M2" s="46" t="str">
        <f>INDEX({"S";"M";"T";"W";"T";"F";"S"},1+MOD(start_day+3-2,7))</f>
        <v>T</v>
      </c>
      <c r="N2" s="46" t="str">
        <f>INDEX({"S";"M";"T";"W";"T";"F";"S"},1+MOD(start_day+4-2,7))</f>
        <v>W</v>
      </c>
      <c r="O2" s="46" t="str">
        <f>INDEX({"S";"M";"T";"W";"T";"F";"S"},1+MOD(start_day+5-2,7))</f>
        <v>T</v>
      </c>
      <c r="P2" s="46" t="str">
        <f>INDEX({"S";"M";"T";"W";"T";"F";"S"},1+MOD(start_day+6-2,7))</f>
        <v>F</v>
      </c>
      <c r="Q2" s="46" t="str">
        <f>INDEX({"S";"M";"T";"W";"T";"F";"S"},1+MOD(start_day+7-2,7))</f>
        <v>S</v>
      </c>
      <c r="S2" s="46" t="str">
        <f>INDEX({"S";"M";"T";"W";"T";"F";"S"},1+MOD(start_day+1-2,7))</f>
        <v>S</v>
      </c>
      <c r="T2" s="46" t="str">
        <f>INDEX({"S";"M";"T";"W";"T";"F";"S"},1+MOD(start_day+2-2,7))</f>
        <v>M</v>
      </c>
      <c r="U2" s="46" t="str">
        <f>INDEX({"S";"M";"T";"W";"T";"F";"S"},1+MOD(start_day+3-2,7))</f>
        <v>T</v>
      </c>
      <c r="V2" s="46" t="str">
        <f>INDEX({"S";"M";"T";"W";"T";"F";"S"},1+MOD(start_day+4-2,7))</f>
        <v>W</v>
      </c>
      <c r="W2" s="46" t="str">
        <f>INDEX({"S";"M";"T";"W";"T";"F";"S"},1+MOD(start_day+5-2,7))</f>
        <v>T</v>
      </c>
      <c r="X2" s="46" t="str">
        <f>INDEX({"S";"M";"T";"W";"T";"F";"S"},1+MOD(start_day+6-2,7))</f>
        <v>F</v>
      </c>
      <c r="Y2" s="46" t="str">
        <f>INDEX({"S";"M";"T";"W";"T";"F";"S"},1+MOD(start_day+7-2,7))</f>
        <v>S</v>
      </c>
    </row>
    <row r="3" spans="1:29" s="4" customFormat="1" ht="9" customHeight="1" x14ac:dyDescent="0.2">
      <c r="A3" s="243"/>
      <c r="B3" s="243"/>
      <c r="C3" s="243"/>
      <c r="D3" s="243"/>
      <c r="E3" s="243"/>
      <c r="F3" s="243"/>
      <c r="G3" s="243"/>
      <c r="H3" s="243"/>
      <c r="I3" s="11"/>
      <c r="J3" s="11"/>
      <c r="K3" s="21" t="str">
        <f t="shared" ref="K3:Q8" si="0">IF(MONTH($K$1)&lt;&gt;MONTH($K$1-(WEEKDAY($K$1,1)-(start_day-1))-IF((WEEKDAY($K$1,1)-(start_day-1))&lt;=0,7,0)+(ROW(K3)-ROW($K$3))*7+(COLUMN(K3)-COLUMN($K$3)+1)),"",$K$1-(WEEKDAY($K$1,1)-(start_day-1))-IF((WEEKDAY($K$1,1)-(start_day-1))&lt;=0,7,0)+(ROW(K3)-ROW($K$3))*7+(COLUMN(K3)-COLUMN($K$3)+1))</f>
        <v/>
      </c>
      <c r="L3" s="21" t="str">
        <f t="shared" si="0"/>
        <v/>
      </c>
      <c r="M3" s="21" t="str">
        <f t="shared" si="0"/>
        <v/>
      </c>
      <c r="N3" s="21" t="str">
        <f t="shared" si="0"/>
        <v/>
      </c>
      <c r="O3" s="21" t="str">
        <f t="shared" si="0"/>
        <v/>
      </c>
      <c r="P3" s="21">
        <f t="shared" si="0"/>
        <v>45170</v>
      </c>
      <c r="Q3" s="21">
        <f t="shared" si="0"/>
        <v>45171</v>
      </c>
      <c r="R3" s="3"/>
      <c r="S3" s="21" t="str">
        <f t="shared" ref="S3:Y8" si="1">IF(MONTH($S$1)&lt;&gt;MONTH($S$1-(WEEKDAY($S$1,1)-(start_day-1))-IF((WEEKDAY($S$1,1)-(start_day-1))&lt;=0,7,0)+(ROW(S3)-ROW($S$3))*7+(COLUMN(S3)-COLUMN($S$3)+1)),"",$S$1-(WEEKDAY($S$1,1)-(start_day-1))-IF((WEEKDAY($S$1,1)-(start_day-1))&lt;=0,7,0)+(ROW(S3)-ROW($S$3))*7+(COLUMN(S3)-COLUMN($S$3)+1))</f>
        <v/>
      </c>
      <c r="T3" s="21" t="str">
        <f t="shared" si="1"/>
        <v/>
      </c>
      <c r="U3" s="21" t="str">
        <f t="shared" si="1"/>
        <v/>
      </c>
      <c r="V3" s="21">
        <f t="shared" si="1"/>
        <v>45231</v>
      </c>
      <c r="W3" s="21">
        <f t="shared" si="1"/>
        <v>45232</v>
      </c>
      <c r="X3" s="21">
        <f t="shared" si="1"/>
        <v>45233</v>
      </c>
      <c r="Y3" s="21">
        <f t="shared" si="1"/>
        <v>45234</v>
      </c>
    </row>
    <row r="4" spans="1:29" s="4" customFormat="1" ht="9" customHeight="1" x14ac:dyDescent="0.2">
      <c r="A4" s="243"/>
      <c r="B4" s="243"/>
      <c r="C4" s="243"/>
      <c r="D4" s="243"/>
      <c r="E4" s="243"/>
      <c r="F4" s="243"/>
      <c r="G4" s="243"/>
      <c r="H4" s="243"/>
      <c r="I4" s="11"/>
      <c r="J4" s="11"/>
      <c r="K4" s="21">
        <f t="shared" si="0"/>
        <v>45172</v>
      </c>
      <c r="L4" s="21">
        <f t="shared" si="0"/>
        <v>45173</v>
      </c>
      <c r="M4" s="21">
        <f t="shared" si="0"/>
        <v>45174</v>
      </c>
      <c r="N4" s="21">
        <f t="shared" si="0"/>
        <v>45175</v>
      </c>
      <c r="O4" s="21">
        <f t="shared" si="0"/>
        <v>45176</v>
      </c>
      <c r="P4" s="21">
        <f t="shared" si="0"/>
        <v>45177</v>
      </c>
      <c r="Q4" s="21">
        <f t="shared" si="0"/>
        <v>45178</v>
      </c>
      <c r="R4" s="3"/>
      <c r="S4" s="21">
        <f t="shared" si="1"/>
        <v>45235</v>
      </c>
      <c r="T4" s="21">
        <f t="shared" si="1"/>
        <v>45236</v>
      </c>
      <c r="U4" s="21">
        <f t="shared" si="1"/>
        <v>45237</v>
      </c>
      <c r="V4" s="21">
        <f t="shared" si="1"/>
        <v>45238</v>
      </c>
      <c r="W4" s="21">
        <f t="shared" si="1"/>
        <v>45239</v>
      </c>
      <c r="X4" s="21">
        <f t="shared" si="1"/>
        <v>45240</v>
      </c>
      <c r="Y4" s="21">
        <f t="shared" si="1"/>
        <v>45241</v>
      </c>
    </row>
    <row r="5" spans="1:29" s="4" customFormat="1" ht="9" customHeight="1" x14ac:dyDescent="0.2">
      <c r="A5" s="243"/>
      <c r="B5" s="243"/>
      <c r="C5" s="243"/>
      <c r="D5" s="243"/>
      <c r="E5" s="243"/>
      <c r="F5" s="243"/>
      <c r="G5" s="243"/>
      <c r="H5" s="243"/>
      <c r="I5" s="11"/>
      <c r="J5" s="11"/>
      <c r="K5" s="21">
        <f t="shared" si="0"/>
        <v>45179</v>
      </c>
      <c r="L5" s="21">
        <f t="shared" si="0"/>
        <v>45180</v>
      </c>
      <c r="M5" s="21">
        <f t="shared" si="0"/>
        <v>45181</v>
      </c>
      <c r="N5" s="21">
        <f t="shared" si="0"/>
        <v>45182</v>
      </c>
      <c r="O5" s="21">
        <f t="shared" si="0"/>
        <v>45183</v>
      </c>
      <c r="P5" s="21">
        <f t="shared" si="0"/>
        <v>45184</v>
      </c>
      <c r="Q5" s="21">
        <f t="shared" si="0"/>
        <v>45185</v>
      </c>
      <c r="R5" s="3"/>
      <c r="S5" s="21">
        <f t="shared" si="1"/>
        <v>45242</v>
      </c>
      <c r="T5" s="21">
        <f t="shared" si="1"/>
        <v>45243</v>
      </c>
      <c r="U5" s="21">
        <f t="shared" si="1"/>
        <v>45244</v>
      </c>
      <c r="V5" s="21">
        <f t="shared" si="1"/>
        <v>45245</v>
      </c>
      <c r="W5" s="21">
        <f t="shared" si="1"/>
        <v>45246</v>
      </c>
      <c r="X5" s="21">
        <f t="shared" si="1"/>
        <v>45247</v>
      </c>
      <c r="Y5" s="21">
        <f t="shared" si="1"/>
        <v>45248</v>
      </c>
    </row>
    <row r="6" spans="1:29" s="4" customFormat="1" ht="9" customHeight="1" x14ac:dyDescent="0.2">
      <c r="A6" s="243"/>
      <c r="B6" s="243"/>
      <c r="C6" s="243"/>
      <c r="D6" s="243"/>
      <c r="E6" s="243"/>
      <c r="F6" s="243"/>
      <c r="G6" s="243"/>
      <c r="H6" s="243"/>
      <c r="I6" s="11"/>
      <c r="J6" s="11"/>
      <c r="K6" s="21">
        <f t="shared" si="0"/>
        <v>45186</v>
      </c>
      <c r="L6" s="21">
        <f t="shared" si="0"/>
        <v>45187</v>
      </c>
      <c r="M6" s="21">
        <f t="shared" si="0"/>
        <v>45188</v>
      </c>
      <c r="N6" s="21">
        <f t="shared" si="0"/>
        <v>45189</v>
      </c>
      <c r="O6" s="21">
        <f t="shared" si="0"/>
        <v>45190</v>
      </c>
      <c r="P6" s="21">
        <f t="shared" si="0"/>
        <v>45191</v>
      </c>
      <c r="Q6" s="21">
        <f t="shared" si="0"/>
        <v>45192</v>
      </c>
      <c r="R6" s="3"/>
      <c r="S6" s="21">
        <f t="shared" si="1"/>
        <v>45249</v>
      </c>
      <c r="T6" s="21">
        <f t="shared" si="1"/>
        <v>45250</v>
      </c>
      <c r="U6" s="21">
        <f t="shared" si="1"/>
        <v>45251</v>
      </c>
      <c r="V6" s="21">
        <f t="shared" si="1"/>
        <v>45252</v>
      </c>
      <c r="W6" s="21">
        <f t="shared" si="1"/>
        <v>45253</v>
      </c>
      <c r="X6" s="21">
        <f t="shared" si="1"/>
        <v>45254</v>
      </c>
      <c r="Y6" s="21">
        <f t="shared" si="1"/>
        <v>45255</v>
      </c>
    </row>
    <row r="7" spans="1:29" s="4" customFormat="1" ht="9" customHeight="1" x14ac:dyDescent="0.2">
      <c r="A7" s="243"/>
      <c r="B7" s="243"/>
      <c r="C7" s="243"/>
      <c r="D7" s="243"/>
      <c r="E7" s="243"/>
      <c r="F7" s="243"/>
      <c r="G7" s="243"/>
      <c r="H7" s="243"/>
      <c r="I7" s="11"/>
      <c r="J7" s="11"/>
      <c r="K7" s="21">
        <f t="shared" si="0"/>
        <v>45193</v>
      </c>
      <c r="L7" s="21">
        <f t="shared" si="0"/>
        <v>45194</v>
      </c>
      <c r="M7" s="21">
        <f t="shared" si="0"/>
        <v>45195</v>
      </c>
      <c r="N7" s="21">
        <f t="shared" si="0"/>
        <v>45196</v>
      </c>
      <c r="O7" s="21">
        <f t="shared" si="0"/>
        <v>45197</v>
      </c>
      <c r="P7" s="21">
        <f t="shared" si="0"/>
        <v>45198</v>
      </c>
      <c r="Q7" s="21">
        <f t="shared" si="0"/>
        <v>45199</v>
      </c>
      <c r="R7" s="3"/>
      <c r="S7" s="21">
        <f t="shared" si="1"/>
        <v>45256</v>
      </c>
      <c r="T7" s="21">
        <f t="shared" si="1"/>
        <v>45257</v>
      </c>
      <c r="U7" s="21">
        <f t="shared" si="1"/>
        <v>45258</v>
      </c>
      <c r="V7" s="21">
        <f t="shared" si="1"/>
        <v>45259</v>
      </c>
      <c r="W7" s="21">
        <f t="shared" si="1"/>
        <v>45260</v>
      </c>
      <c r="X7" s="21" t="str">
        <f t="shared" si="1"/>
        <v/>
      </c>
      <c r="Y7" s="21" t="str">
        <f t="shared" si="1"/>
        <v/>
      </c>
    </row>
    <row r="8" spans="1:29" s="5" customFormat="1" ht="9" customHeight="1" x14ac:dyDescent="0.2">
      <c r="A8" s="25"/>
      <c r="B8" s="25"/>
      <c r="C8" s="25"/>
      <c r="D8" s="25"/>
      <c r="E8" s="25"/>
      <c r="F8" s="25"/>
      <c r="G8" s="25"/>
      <c r="H8" s="25"/>
      <c r="I8" s="24"/>
      <c r="J8" s="24"/>
      <c r="K8" s="21" t="str">
        <f t="shared" si="0"/>
        <v/>
      </c>
      <c r="L8" s="21" t="str">
        <f t="shared" si="0"/>
        <v/>
      </c>
      <c r="M8" s="21" t="str">
        <f t="shared" si="0"/>
        <v/>
      </c>
      <c r="N8" s="21" t="str">
        <f t="shared" si="0"/>
        <v/>
      </c>
      <c r="O8" s="21" t="str">
        <f t="shared" si="0"/>
        <v/>
      </c>
      <c r="P8" s="21" t="str">
        <f t="shared" si="0"/>
        <v/>
      </c>
      <c r="Q8" s="21" t="str">
        <f t="shared" si="0"/>
        <v/>
      </c>
      <c r="R8" s="22"/>
      <c r="S8" s="21" t="str">
        <f t="shared" si="1"/>
        <v/>
      </c>
      <c r="T8" s="21" t="str">
        <f t="shared" si="1"/>
        <v/>
      </c>
      <c r="U8" s="21" t="str">
        <f t="shared" si="1"/>
        <v/>
      </c>
      <c r="V8" s="21" t="str">
        <f t="shared" si="1"/>
        <v/>
      </c>
      <c r="W8" s="21" t="str">
        <f t="shared" si="1"/>
        <v/>
      </c>
      <c r="X8" s="21" t="str">
        <f t="shared" si="1"/>
        <v/>
      </c>
      <c r="Y8" s="21" t="str">
        <f t="shared" si="1"/>
        <v/>
      </c>
      <c r="Z8" s="23"/>
    </row>
    <row r="9" spans="1:29" s="1" customFormat="1" ht="21" customHeight="1" x14ac:dyDescent="0.2">
      <c r="A9" s="244">
        <f>A10</f>
        <v>45200</v>
      </c>
      <c r="B9" s="245"/>
      <c r="C9" s="245">
        <f>C10</f>
        <v>45201</v>
      </c>
      <c r="D9" s="245"/>
      <c r="E9" s="245">
        <f>E10</f>
        <v>45202</v>
      </c>
      <c r="F9" s="245"/>
      <c r="G9" s="245">
        <f>G10</f>
        <v>45203</v>
      </c>
      <c r="H9" s="245"/>
      <c r="I9" s="245">
        <f>I10</f>
        <v>45204</v>
      </c>
      <c r="J9" s="245"/>
      <c r="K9" s="245">
        <f>K10</f>
        <v>45205</v>
      </c>
      <c r="L9" s="245"/>
      <c r="M9" s="245"/>
      <c r="N9" s="245"/>
      <c r="O9" s="245"/>
      <c r="P9" s="245"/>
      <c r="Q9" s="245"/>
      <c r="R9" s="245"/>
      <c r="S9" s="245">
        <f>S10</f>
        <v>45206</v>
      </c>
      <c r="T9" s="245"/>
      <c r="U9" s="245"/>
      <c r="V9" s="245"/>
      <c r="W9" s="245"/>
      <c r="X9" s="245"/>
      <c r="Y9" s="245"/>
      <c r="Z9" s="247"/>
    </row>
    <row r="10" spans="1:29" s="1" customFormat="1" ht="18.75" x14ac:dyDescent="0.2">
      <c r="A10" s="14">
        <f>$A$1-(WEEKDAY($A$1,1)-(start_day-1))-IF((WEEKDAY($A$1,1)-(start_day-1))&lt;=0,7,0)+1</f>
        <v>45200</v>
      </c>
      <c r="B10" s="15"/>
      <c r="C10" s="12">
        <f>A10+1</f>
        <v>45201</v>
      </c>
      <c r="D10" s="13"/>
      <c r="E10" s="12">
        <f>C10+1</f>
        <v>45202</v>
      </c>
      <c r="F10" s="13"/>
      <c r="G10" s="12">
        <f>E10+1</f>
        <v>45203</v>
      </c>
      <c r="H10" s="13"/>
      <c r="I10" s="12">
        <f>G10+1</f>
        <v>45204</v>
      </c>
      <c r="J10" s="13"/>
      <c r="K10" s="239">
        <f>I10+1</f>
        <v>45205</v>
      </c>
      <c r="L10" s="240"/>
      <c r="M10" s="241"/>
      <c r="N10" s="241"/>
      <c r="O10" s="241"/>
      <c r="P10" s="241"/>
      <c r="Q10" s="241"/>
      <c r="R10" s="242"/>
      <c r="S10" s="248">
        <f>K10+1</f>
        <v>45206</v>
      </c>
      <c r="T10" s="249"/>
      <c r="U10" s="237"/>
      <c r="V10" s="237"/>
      <c r="W10" s="237"/>
      <c r="X10" s="237"/>
      <c r="Y10" s="237"/>
      <c r="Z10" s="238"/>
    </row>
    <row r="11" spans="1:29" s="1" customFormat="1" x14ac:dyDescent="0.2">
      <c r="A11" s="224"/>
      <c r="B11" s="225"/>
      <c r="C11" s="256" t="s">
        <v>23</v>
      </c>
      <c r="D11" s="257"/>
      <c r="E11" s="258" t="s">
        <v>30</v>
      </c>
      <c r="F11" s="259"/>
      <c r="G11" s="256" t="s">
        <v>119</v>
      </c>
      <c r="H11" s="257"/>
      <c r="I11" s="258" t="s">
        <v>30</v>
      </c>
      <c r="J11" s="259"/>
      <c r="K11" s="221"/>
      <c r="L11" s="223"/>
      <c r="M11" s="223"/>
      <c r="N11" s="223"/>
      <c r="O11" s="223"/>
      <c r="P11" s="223"/>
      <c r="Q11" s="223"/>
      <c r="R11" s="222"/>
      <c r="S11" s="224"/>
      <c r="T11" s="225"/>
      <c r="U11" s="225"/>
      <c r="V11" s="225"/>
      <c r="W11" s="225"/>
      <c r="X11" s="225"/>
      <c r="Y11" s="225"/>
      <c r="Z11" s="226"/>
    </row>
    <row r="12" spans="1:29" s="1" customFormat="1" x14ac:dyDescent="0.2">
      <c r="A12" s="224"/>
      <c r="B12" s="225"/>
      <c r="C12" s="260" t="s">
        <v>24</v>
      </c>
      <c r="D12" s="255"/>
      <c r="E12" s="221" t="s">
        <v>24</v>
      </c>
      <c r="F12" s="222"/>
      <c r="G12" s="260" t="s">
        <v>120</v>
      </c>
      <c r="H12" s="255"/>
      <c r="I12" s="221" t="s">
        <v>24</v>
      </c>
      <c r="J12" s="222"/>
      <c r="K12" s="221"/>
      <c r="L12" s="223"/>
      <c r="M12" s="223"/>
      <c r="N12" s="223"/>
      <c r="O12" s="223"/>
      <c r="P12" s="223"/>
      <c r="Q12" s="223"/>
      <c r="R12" s="222"/>
      <c r="S12" s="224"/>
      <c r="T12" s="225"/>
      <c r="U12" s="225"/>
      <c r="V12" s="225"/>
      <c r="W12" s="225"/>
      <c r="X12" s="225"/>
      <c r="Y12" s="225"/>
      <c r="Z12" s="226"/>
    </row>
    <row r="13" spans="1:29" s="1" customFormat="1" ht="14.25" x14ac:dyDescent="0.2">
      <c r="A13" s="224"/>
      <c r="B13" s="225"/>
      <c r="C13" s="221"/>
      <c r="D13" s="222"/>
      <c r="E13" s="221"/>
      <c r="F13" s="222"/>
      <c r="G13" s="221"/>
      <c r="H13" s="222"/>
      <c r="I13" s="221"/>
      <c r="J13" s="222"/>
      <c r="K13" s="221"/>
      <c r="L13" s="223"/>
      <c r="M13" s="223"/>
      <c r="N13" s="223"/>
      <c r="O13" s="223"/>
      <c r="P13" s="223"/>
      <c r="Q13" s="223"/>
      <c r="R13" s="222"/>
      <c r="S13" s="224"/>
      <c r="T13" s="225"/>
      <c r="U13" s="225"/>
      <c r="V13" s="225"/>
      <c r="W13" s="225"/>
      <c r="X13" s="225"/>
      <c r="Y13" s="225"/>
      <c r="Z13" s="226"/>
      <c r="AC13" s="81"/>
    </row>
    <row r="14" spans="1:29" s="1" customFormat="1" ht="14.25" x14ac:dyDescent="0.2">
      <c r="A14" s="224"/>
      <c r="B14" s="225"/>
      <c r="C14" s="221"/>
      <c r="D14" s="222"/>
      <c r="E14" s="221"/>
      <c r="F14" s="222"/>
      <c r="G14" s="221"/>
      <c r="H14" s="222"/>
      <c r="I14" s="221"/>
      <c r="J14" s="222"/>
      <c r="K14" s="221"/>
      <c r="L14" s="223"/>
      <c r="M14" s="223"/>
      <c r="N14" s="223"/>
      <c r="O14" s="223"/>
      <c r="P14" s="223"/>
      <c r="Q14" s="223"/>
      <c r="R14" s="222"/>
      <c r="S14" s="224"/>
      <c r="T14" s="225"/>
      <c r="U14" s="225"/>
      <c r="V14" s="225"/>
      <c r="W14" s="225"/>
      <c r="X14" s="225"/>
      <c r="Y14" s="225"/>
      <c r="Z14" s="226"/>
      <c r="AC14" s="81"/>
    </row>
    <row r="15" spans="1:29" s="2" customFormat="1" ht="13.35" customHeight="1" x14ac:dyDescent="0.2">
      <c r="A15" s="231"/>
      <c r="B15" s="232"/>
      <c r="C15" s="234"/>
      <c r="D15" s="236"/>
      <c r="E15" s="234"/>
      <c r="F15" s="236"/>
      <c r="G15" s="234"/>
      <c r="H15" s="236"/>
      <c r="I15" s="234"/>
      <c r="J15" s="236"/>
      <c r="K15" s="234"/>
      <c r="L15" s="235"/>
      <c r="M15" s="235"/>
      <c r="N15" s="235"/>
      <c r="O15" s="235"/>
      <c r="P15" s="235"/>
      <c r="Q15" s="235"/>
      <c r="R15" s="236"/>
      <c r="S15" s="231"/>
      <c r="T15" s="232"/>
      <c r="U15" s="232"/>
      <c r="V15" s="232"/>
      <c r="W15" s="232"/>
      <c r="X15" s="232"/>
      <c r="Y15" s="232"/>
      <c r="Z15" s="233"/>
      <c r="AA15" s="1"/>
      <c r="AC15" s="81"/>
    </row>
    <row r="16" spans="1:29" s="1" customFormat="1" ht="18.75" x14ac:dyDescent="0.2">
      <c r="A16" s="14">
        <f>S10+1</f>
        <v>45207</v>
      </c>
      <c r="B16" s="15"/>
      <c r="C16" s="12">
        <f>A16+1</f>
        <v>45208</v>
      </c>
      <c r="D16" s="13"/>
      <c r="E16" s="12">
        <f>C16+1</f>
        <v>45209</v>
      </c>
      <c r="F16" s="13"/>
      <c r="G16" s="12">
        <f>E16+1</f>
        <v>45210</v>
      </c>
      <c r="H16" s="13"/>
      <c r="I16" s="12">
        <f>G16+1</f>
        <v>45211</v>
      </c>
      <c r="J16" s="13"/>
      <c r="K16" s="239">
        <f>I16+1</f>
        <v>45212</v>
      </c>
      <c r="L16" s="240"/>
      <c r="M16" s="241"/>
      <c r="N16" s="241"/>
      <c r="O16" s="241"/>
      <c r="P16" s="241"/>
      <c r="Q16" s="241"/>
      <c r="R16" s="242"/>
      <c r="S16" s="248">
        <f>K16+1</f>
        <v>45213</v>
      </c>
      <c r="T16" s="249"/>
      <c r="U16" s="237"/>
      <c r="V16" s="237"/>
      <c r="W16" s="237"/>
      <c r="X16" s="237"/>
      <c r="Y16" s="237"/>
      <c r="Z16" s="238"/>
    </row>
    <row r="17" spans="1:27" s="1" customFormat="1" x14ac:dyDescent="0.2">
      <c r="A17" s="224"/>
      <c r="B17" s="225"/>
      <c r="C17" s="256" t="s">
        <v>23</v>
      </c>
      <c r="D17" s="257"/>
      <c r="E17" s="258" t="s">
        <v>30</v>
      </c>
      <c r="F17" s="259"/>
      <c r="G17" s="256" t="s">
        <v>119</v>
      </c>
      <c r="H17" s="257"/>
      <c r="I17" s="261" t="s">
        <v>32</v>
      </c>
      <c r="J17" s="262"/>
      <c r="K17" s="221"/>
      <c r="L17" s="223"/>
      <c r="M17" s="223"/>
      <c r="N17" s="223"/>
      <c r="O17" s="223"/>
      <c r="P17" s="223"/>
      <c r="Q17" s="223"/>
      <c r="R17" s="222"/>
      <c r="S17" s="224"/>
      <c r="T17" s="225"/>
      <c r="U17" s="225"/>
      <c r="V17" s="225"/>
      <c r="W17" s="225"/>
      <c r="X17" s="225"/>
      <c r="Y17" s="225"/>
      <c r="Z17" s="226"/>
    </row>
    <row r="18" spans="1:27" s="1" customFormat="1" x14ac:dyDescent="0.2">
      <c r="A18" s="224"/>
      <c r="B18" s="225"/>
      <c r="C18" s="260" t="s">
        <v>24</v>
      </c>
      <c r="D18" s="255"/>
      <c r="E18" s="221" t="s">
        <v>24</v>
      </c>
      <c r="F18" s="222"/>
      <c r="G18" s="260" t="s">
        <v>120</v>
      </c>
      <c r="H18" s="255"/>
      <c r="I18" s="258" t="s">
        <v>122</v>
      </c>
      <c r="J18" s="259"/>
      <c r="K18" s="221"/>
      <c r="L18" s="223"/>
      <c r="M18" s="223"/>
      <c r="N18" s="223"/>
      <c r="O18" s="223"/>
      <c r="P18" s="223"/>
      <c r="Q18" s="223"/>
      <c r="R18" s="222"/>
      <c r="S18" s="224"/>
      <c r="T18" s="225"/>
      <c r="U18" s="225"/>
      <c r="V18" s="225"/>
      <c r="W18" s="225"/>
      <c r="X18" s="225"/>
      <c r="Y18" s="225"/>
      <c r="Z18" s="226"/>
    </row>
    <row r="19" spans="1:27" s="1" customFormat="1" x14ac:dyDescent="0.2">
      <c r="A19" s="224"/>
      <c r="B19" s="225"/>
      <c r="C19" s="221"/>
      <c r="D19" s="222"/>
      <c r="E19" s="221"/>
      <c r="F19" s="222"/>
      <c r="G19" s="221"/>
      <c r="H19" s="222"/>
      <c r="I19" s="221" t="s">
        <v>121</v>
      </c>
      <c r="J19" s="222"/>
      <c r="K19" s="221"/>
      <c r="L19" s="223"/>
      <c r="M19" s="223"/>
      <c r="N19" s="223"/>
      <c r="O19" s="223"/>
      <c r="P19" s="223"/>
      <c r="Q19" s="223"/>
      <c r="R19" s="222"/>
      <c r="S19" s="224"/>
      <c r="T19" s="225"/>
      <c r="U19" s="225"/>
      <c r="V19" s="225"/>
      <c r="W19" s="225"/>
      <c r="X19" s="225"/>
      <c r="Y19" s="225"/>
      <c r="Z19" s="226"/>
    </row>
    <row r="20" spans="1:27" s="1" customFormat="1" x14ac:dyDescent="0.2">
      <c r="A20" s="224"/>
      <c r="B20" s="225"/>
      <c r="C20" s="221"/>
      <c r="D20" s="222"/>
      <c r="E20" s="221"/>
      <c r="F20" s="222"/>
      <c r="G20" s="221"/>
      <c r="H20" s="222"/>
      <c r="I20" s="221"/>
      <c r="J20" s="222"/>
      <c r="K20" s="221"/>
      <c r="L20" s="223"/>
      <c r="M20" s="223"/>
      <c r="N20" s="223"/>
      <c r="O20" s="223"/>
      <c r="P20" s="223"/>
      <c r="Q20" s="223"/>
      <c r="R20" s="222"/>
      <c r="S20" s="224"/>
      <c r="T20" s="225"/>
      <c r="U20" s="225"/>
      <c r="V20" s="225"/>
      <c r="W20" s="225"/>
      <c r="X20" s="225"/>
      <c r="Y20" s="225"/>
      <c r="Z20" s="226"/>
    </row>
    <row r="21" spans="1:27" s="2" customFormat="1" ht="13.35" customHeight="1" x14ac:dyDescent="0.2">
      <c r="A21" s="231"/>
      <c r="B21" s="232"/>
      <c r="C21" s="234"/>
      <c r="D21" s="236"/>
      <c r="E21" s="234"/>
      <c r="F21" s="236"/>
      <c r="G21" s="234"/>
      <c r="H21" s="236"/>
      <c r="I21" s="234"/>
      <c r="J21" s="236"/>
      <c r="K21" s="234"/>
      <c r="L21" s="235"/>
      <c r="M21" s="235"/>
      <c r="N21" s="235"/>
      <c r="O21" s="235"/>
      <c r="P21" s="235"/>
      <c r="Q21" s="235"/>
      <c r="R21" s="236"/>
      <c r="S21" s="231"/>
      <c r="T21" s="232"/>
      <c r="U21" s="232"/>
      <c r="V21" s="232"/>
      <c r="W21" s="232"/>
      <c r="X21" s="232"/>
      <c r="Y21" s="232"/>
      <c r="Z21" s="233"/>
      <c r="AA21" s="1"/>
    </row>
    <row r="22" spans="1:27" s="1" customFormat="1" ht="18.75" x14ac:dyDescent="0.2">
      <c r="A22" s="14">
        <f>S16+1</f>
        <v>45214</v>
      </c>
      <c r="B22" s="15"/>
      <c r="C22" s="12">
        <f>A22+1</f>
        <v>45215</v>
      </c>
      <c r="D22" s="13"/>
      <c r="E22" s="12">
        <f>C22+1</f>
        <v>45216</v>
      </c>
      <c r="F22" s="13"/>
      <c r="G22" s="12">
        <f>E22+1</f>
        <v>45217</v>
      </c>
      <c r="H22" s="13"/>
      <c r="I22" s="12">
        <f>G22+1</f>
        <v>45218</v>
      </c>
      <c r="J22" s="13"/>
      <c r="K22" s="239">
        <f>I22+1</f>
        <v>45219</v>
      </c>
      <c r="L22" s="240"/>
      <c r="M22" s="241"/>
      <c r="N22" s="241"/>
      <c r="O22" s="241"/>
      <c r="P22" s="241"/>
      <c r="Q22" s="241"/>
      <c r="R22" s="242"/>
      <c r="S22" s="248">
        <f>K22+1</f>
        <v>45220</v>
      </c>
      <c r="T22" s="249"/>
      <c r="U22" s="237"/>
      <c r="V22" s="237"/>
      <c r="W22" s="237"/>
      <c r="X22" s="237"/>
      <c r="Y22" s="237"/>
      <c r="Z22" s="238"/>
    </row>
    <row r="23" spans="1:27" s="1" customFormat="1" x14ac:dyDescent="0.2">
      <c r="A23" s="224"/>
      <c r="B23" s="225"/>
      <c r="C23" s="256" t="s">
        <v>23</v>
      </c>
      <c r="D23" s="257"/>
      <c r="E23" s="258" t="s">
        <v>30</v>
      </c>
      <c r="F23" s="259"/>
      <c r="G23" s="256" t="s">
        <v>119</v>
      </c>
      <c r="H23" s="257"/>
      <c r="I23" s="261" t="s">
        <v>32</v>
      </c>
      <c r="J23" s="262"/>
      <c r="K23" s="221"/>
      <c r="L23" s="223"/>
      <c r="M23" s="223"/>
      <c r="N23" s="223"/>
      <c r="O23" s="223"/>
      <c r="P23" s="223"/>
      <c r="Q23" s="223"/>
      <c r="R23" s="222"/>
      <c r="S23" s="224"/>
      <c r="T23" s="225"/>
      <c r="U23" s="225"/>
      <c r="V23" s="225"/>
      <c r="W23" s="225"/>
      <c r="X23" s="225"/>
      <c r="Y23" s="225"/>
      <c r="Z23" s="226"/>
    </row>
    <row r="24" spans="1:27" s="1" customFormat="1" x14ac:dyDescent="0.2">
      <c r="A24" s="224"/>
      <c r="B24" s="225"/>
      <c r="C24" s="260" t="s">
        <v>24</v>
      </c>
      <c r="D24" s="255"/>
      <c r="E24" s="221" t="s">
        <v>24</v>
      </c>
      <c r="F24" s="222"/>
      <c r="G24" s="260" t="s">
        <v>120</v>
      </c>
      <c r="H24" s="255"/>
      <c r="I24" s="221"/>
      <c r="J24" s="222"/>
      <c r="K24" s="221"/>
      <c r="L24" s="223"/>
      <c r="M24" s="223"/>
      <c r="N24" s="223"/>
      <c r="O24" s="223"/>
      <c r="P24" s="223"/>
      <c r="Q24" s="223"/>
      <c r="R24" s="222"/>
      <c r="S24" s="224"/>
      <c r="T24" s="225"/>
      <c r="U24" s="225"/>
      <c r="V24" s="225"/>
      <c r="W24" s="225"/>
      <c r="X24" s="225"/>
      <c r="Y24" s="225"/>
      <c r="Z24" s="226"/>
    </row>
    <row r="25" spans="1:27" s="1" customFormat="1" x14ac:dyDescent="0.2">
      <c r="A25" s="224"/>
      <c r="B25" s="225"/>
      <c r="C25" s="221"/>
      <c r="D25" s="222"/>
      <c r="E25" s="258" t="s">
        <v>122</v>
      </c>
      <c r="F25" s="259"/>
      <c r="G25" s="221"/>
      <c r="H25" s="222"/>
      <c r="I25" s="221"/>
      <c r="J25" s="222"/>
      <c r="K25" s="221"/>
      <c r="L25" s="223"/>
      <c r="M25" s="223"/>
      <c r="N25" s="223"/>
      <c r="O25" s="223"/>
      <c r="P25" s="223"/>
      <c r="Q25" s="223"/>
      <c r="R25" s="222"/>
      <c r="S25" s="224"/>
      <c r="T25" s="225"/>
      <c r="U25" s="225"/>
      <c r="V25" s="225"/>
      <c r="W25" s="225"/>
      <c r="X25" s="225"/>
      <c r="Y25" s="225"/>
      <c r="Z25" s="226"/>
    </row>
    <row r="26" spans="1:27" s="1" customFormat="1" x14ac:dyDescent="0.2">
      <c r="A26" s="224"/>
      <c r="B26" s="225"/>
      <c r="C26" s="221"/>
      <c r="D26" s="222"/>
      <c r="E26" s="221" t="s">
        <v>121</v>
      </c>
      <c r="F26" s="222"/>
      <c r="G26" s="221"/>
      <c r="H26" s="222"/>
      <c r="I26" s="221"/>
      <c r="J26" s="222"/>
      <c r="K26" s="221"/>
      <c r="L26" s="223"/>
      <c r="M26" s="223"/>
      <c r="N26" s="223"/>
      <c r="O26" s="223"/>
      <c r="P26" s="223"/>
      <c r="Q26" s="223"/>
      <c r="R26" s="222"/>
      <c r="S26" s="224"/>
      <c r="T26" s="225"/>
      <c r="U26" s="225"/>
      <c r="V26" s="225"/>
      <c r="W26" s="225"/>
      <c r="X26" s="225"/>
      <c r="Y26" s="225"/>
      <c r="Z26" s="226"/>
    </row>
    <row r="27" spans="1:27" s="2" customFormat="1" x14ac:dyDescent="0.2">
      <c r="A27" s="231"/>
      <c r="B27" s="232"/>
      <c r="C27" s="234"/>
      <c r="D27" s="236"/>
      <c r="E27" s="234"/>
      <c r="F27" s="236"/>
      <c r="G27" s="234"/>
      <c r="H27" s="236"/>
      <c r="I27" s="234"/>
      <c r="J27" s="236"/>
      <c r="K27" s="234"/>
      <c r="L27" s="235"/>
      <c r="M27" s="235"/>
      <c r="N27" s="235"/>
      <c r="O27" s="235"/>
      <c r="P27" s="235"/>
      <c r="Q27" s="235"/>
      <c r="R27" s="236"/>
      <c r="S27" s="231"/>
      <c r="T27" s="232"/>
      <c r="U27" s="232"/>
      <c r="V27" s="232"/>
      <c r="W27" s="232"/>
      <c r="X27" s="232"/>
      <c r="Y27" s="232"/>
      <c r="Z27" s="233"/>
      <c r="AA27" s="1"/>
    </row>
    <row r="28" spans="1:27" s="1" customFormat="1" ht="18.75" x14ac:dyDescent="0.2">
      <c r="A28" s="14">
        <f>S22+1</f>
        <v>45221</v>
      </c>
      <c r="B28" s="15"/>
      <c r="C28" s="12">
        <f>A28+1</f>
        <v>45222</v>
      </c>
      <c r="D28" s="13"/>
      <c r="E28" s="12">
        <f>C28+1</f>
        <v>45223</v>
      </c>
      <c r="F28" s="13"/>
      <c r="G28" s="12">
        <f>E28+1</f>
        <v>45224</v>
      </c>
      <c r="H28" s="13"/>
      <c r="I28" s="12">
        <f>G28+1</f>
        <v>45225</v>
      </c>
      <c r="J28" s="13"/>
      <c r="K28" s="239">
        <f>I28+1</f>
        <v>45226</v>
      </c>
      <c r="L28" s="240"/>
      <c r="M28" s="241"/>
      <c r="N28" s="241"/>
      <c r="O28" s="241"/>
      <c r="P28" s="241"/>
      <c r="Q28" s="241"/>
      <c r="R28" s="242"/>
      <c r="S28" s="248">
        <f>K28+1</f>
        <v>45227</v>
      </c>
      <c r="T28" s="249"/>
      <c r="U28" s="237"/>
      <c r="V28" s="237"/>
      <c r="W28" s="237"/>
      <c r="X28" s="237"/>
      <c r="Y28" s="237"/>
      <c r="Z28" s="238"/>
    </row>
    <row r="29" spans="1:27" s="1" customFormat="1" x14ac:dyDescent="0.2">
      <c r="A29" s="224"/>
      <c r="B29" s="225"/>
      <c r="C29" s="256" t="s">
        <v>23</v>
      </c>
      <c r="D29" s="257"/>
      <c r="E29" s="261" t="s">
        <v>31</v>
      </c>
      <c r="F29" s="262"/>
      <c r="G29" s="256" t="s">
        <v>119</v>
      </c>
      <c r="H29" s="257"/>
      <c r="I29" s="258" t="s">
        <v>30</v>
      </c>
      <c r="J29" s="259"/>
      <c r="K29" s="221"/>
      <c r="L29" s="223"/>
      <c r="M29" s="223"/>
      <c r="N29" s="223"/>
      <c r="O29" s="223"/>
      <c r="P29" s="223"/>
      <c r="Q29" s="223"/>
      <c r="R29" s="222"/>
      <c r="S29" s="224"/>
      <c r="T29" s="225"/>
      <c r="U29" s="225"/>
      <c r="V29" s="225"/>
      <c r="W29" s="225"/>
      <c r="X29" s="225"/>
      <c r="Y29" s="225"/>
      <c r="Z29" s="226"/>
    </row>
    <row r="30" spans="1:27" s="1" customFormat="1" x14ac:dyDescent="0.2">
      <c r="A30" s="224"/>
      <c r="B30" s="225"/>
      <c r="C30" s="260" t="s">
        <v>24</v>
      </c>
      <c r="D30" s="255"/>
      <c r="E30" s="221"/>
      <c r="F30" s="222"/>
      <c r="G30" s="260" t="s">
        <v>120</v>
      </c>
      <c r="H30" s="255"/>
      <c r="I30" s="221" t="s">
        <v>24</v>
      </c>
      <c r="J30" s="222"/>
      <c r="K30" s="221"/>
      <c r="L30" s="223"/>
      <c r="M30" s="223"/>
      <c r="N30" s="223"/>
      <c r="O30" s="223"/>
      <c r="P30" s="223"/>
      <c r="Q30" s="223"/>
      <c r="R30" s="222"/>
      <c r="S30" s="224"/>
      <c r="T30" s="225"/>
      <c r="U30" s="225"/>
      <c r="V30" s="225"/>
      <c r="W30" s="225"/>
      <c r="X30" s="225"/>
      <c r="Y30" s="225"/>
      <c r="Z30" s="226"/>
    </row>
    <row r="31" spans="1:27" s="1" customFormat="1" x14ac:dyDescent="0.2">
      <c r="A31" s="224"/>
      <c r="B31" s="225"/>
      <c r="C31" s="221"/>
      <c r="D31" s="222"/>
      <c r="E31" s="221"/>
      <c r="F31" s="222"/>
      <c r="G31" s="221"/>
      <c r="H31" s="222"/>
      <c r="I31" s="258" t="s">
        <v>122</v>
      </c>
      <c r="J31" s="259"/>
      <c r="K31" s="221"/>
      <c r="L31" s="223"/>
      <c r="M31" s="223"/>
      <c r="N31" s="223"/>
      <c r="O31" s="223"/>
      <c r="P31" s="223"/>
      <c r="Q31" s="223"/>
      <c r="R31" s="222"/>
      <c r="S31" s="224"/>
      <c r="T31" s="225"/>
      <c r="U31" s="225"/>
      <c r="V31" s="225"/>
      <c r="W31" s="225"/>
      <c r="X31" s="225"/>
      <c r="Y31" s="225"/>
      <c r="Z31" s="226"/>
    </row>
    <row r="32" spans="1:27" s="1" customFormat="1" x14ac:dyDescent="0.2">
      <c r="A32" s="224"/>
      <c r="B32" s="225"/>
      <c r="C32" s="221"/>
      <c r="D32" s="222"/>
      <c r="E32" s="221"/>
      <c r="F32" s="222"/>
      <c r="G32" s="221"/>
      <c r="H32" s="222"/>
      <c r="I32" s="221" t="s">
        <v>121</v>
      </c>
      <c r="J32" s="222"/>
      <c r="K32" s="221"/>
      <c r="L32" s="223"/>
      <c r="M32" s="223"/>
      <c r="N32" s="223"/>
      <c r="O32" s="223"/>
      <c r="P32" s="223"/>
      <c r="Q32" s="223"/>
      <c r="R32" s="222"/>
      <c r="S32" s="224"/>
      <c r="T32" s="225"/>
      <c r="U32" s="225"/>
      <c r="V32" s="225"/>
      <c r="W32" s="225"/>
      <c r="X32" s="225"/>
      <c r="Y32" s="225"/>
      <c r="Z32" s="226"/>
    </row>
    <row r="33" spans="1:27" s="2" customFormat="1" x14ac:dyDescent="0.2">
      <c r="A33" s="231"/>
      <c r="B33" s="232"/>
      <c r="C33" s="234"/>
      <c r="D33" s="236"/>
      <c r="E33" s="234"/>
      <c r="F33" s="236"/>
      <c r="G33" s="234"/>
      <c r="H33" s="236"/>
      <c r="I33" s="234"/>
      <c r="J33" s="236"/>
      <c r="K33" s="234"/>
      <c r="L33" s="235"/>
      <c r="M33" s="235"/>
      <c r="N33" s="235"/>
      <c r="O33" s="235"/>
      <c r="P33" s="235"/>
      <c r="Q33" s="235"/>
      <c r="R33" s="236"/>
      <c r="S33" s="231"/>
      <c r="T33" s="232"/>
      <c r="U33" s="232"/>
      <c r="V33" s="232"/>
      <c r="W33" s="232"/>
      <c r="X33" s="232"/>
      <c r="Y33" s="232"/>
      <c r="Z33" s="233"/>
      <c r="AA33" s="1"/>
    </row>
    <row r="34" spans="1:27" s="1" customFormat="1" ht="18.75" x14ac:dyDescent="0.2">
      <c r="A34" s="14">
        <f>S28+1</f>
        <v>45228</v>
      </c>
      <c r="B34" s="15"/>
      <c r="C34" s="12">
        <f>A34+1</f>
        <v>45229</v>
      </c>
      <c r="D34" s="13"/>
      <c r="E34" s="12">
        <f>C34+1</f>
        <v>45230</v>
      </c>
      <c r="F34" s="13"/>
      <c r="G34" s="12">
        <f>E34+1</f>
        <v>45231</v>
      </c>
      <c r="H34" s="13"/>
      <c r="I34" s="12">
        <f>G34+1</f>
        <v>45232</v>
      </c>
      <c r="J34" s="13"/>
      <c r="K34" s="239">
        <f>I34+1</f>
        <v>45233</v>
      </c>
      <c r="L34" s="240"/>
      <c r="M34" s="241"/>
      <c r="N34" s="241"/>
      <c r="O34" s="241"/>
      <c r="P34" s="241"/>
      <c r="Q34" s="241"/>
      <c r="R34" s="242"/>
      <c r="S34" s="248">
        <f>K34+1</f>
        <v>45234</v>
      </c>
      <c r="T34" s="249"/>
      <c r="U34" s="237"/>
      <c r="V34" s="237"/>
      <c r="W34" s="237"/>
      <c r="X34" s="237"/>
      <c r="Y34" s="237"/>
      <c r="Z34" s="238"/>
    </row>
    <row r="35" spans="1:27" s="1" customFormat="1" x14ac:dyDescent="0.2">
      <c r="A35" s="224"/>
      <c r="B35" s="225"/>
      <c r="C35" s="256" t="s">
        <v>23</v>
      </c>
      <c r="D35" s="257"/>
      <c r="E35" s="258" t="s">
        <v>107</v>
      </c>
      <c r="F35" s="259"/>
      <c r="G35" s="221"/>
      <c r="H35" s="222"/>
      <c r="I35" s="221"/>
      <c r="J35" s="222"/>
      <c r="K35" s="221"/>
      <c r="L35" s="223"/>
      <c r="M35" s="223"/>
      <c r="N35" s="223"/>
      <c r="O35" s="223"/>
      <c r="P35" s="223"/>
      <c r="Q35" s="223"/>
      <c r="R35" s="222"/>
      <c r="S35" s="224"/>
      <c r="T35" s="225"/>
      <c r="U35" s="225"/>
      <c r="V35" s="225"/>
      <c r="W35" s="225"/>
      <c r="X35" s="225"/>
      <c r="Y35" s="225"/>
      <c r="Z35" s="226"/>
    </row>
    <row r="36" spans="1:27" s="1" customFormat="1" x14ac:dyDescent="0.2">
      <c r="A36" s="224"/>
      <c r="B36" s="225"/>
      <c r="C36" s="254" t="s">
        <v>26</v>
      </c>
      <c r="D36" s="255"/>
      <c r="E36" s="221" t="s">
        <v>108</v>
      </c>
      <c r="F36" s="222"/>
      <c r="G36" s="221"/>
      <c r="H36" s="222"/>
      <c r="I36" s="221"/>
      <c r="J36" s="222"/>
      <c r="K36" s="221"/>
      <c r="L36" s="223"/>
      <c r="M36" s="223"/>
      <c r="N36" s="223"/>
      <c r="O36" s="223"/>
      <c r="P36" s="223"/>
      <c r="Q36" s="223"/>
      <c r="R36" s="222"/>
      <c r="S36" s="224"/>
      <c r="T36" s="225"/>
      <c r="U36" s="225"/>
      <c r="V36" s="225"/>
      <c r="W36" s="225"/>
      <c r="X36" s="225"/>
      <c r="Y36" s="225"/>
      <c r="Z36" s="226"/>
    </row>
    <row r="37" spans="1:27" s="1" customFormat="1" x14ac:dyDescent="0.2">
      <c r="A37" s="224"/>
      <c r="B37" s="225"/>
      <c r="C37" s="221"/>
      <c r="D37" s="222"/>
      <c r="E37" s="221"/>
      <c r="F37" s="222"/>
      <c r="G37" s="221"/>
      <c r="H37" s="222"/>
      <c r="I37" s="221"/>
      <c r="J37" s="222"/>
      <c r="K37" s="221"/>
      <c r="L37" s="223"/>
      <c r="M37" s="223"/>
      <c r="N37" s="223"/>
      <c r="O37" s="223"/>
      <c r="P37" s="223"/>
      <c r="Q37" s="223"/>
      <c r="R37" s="222"/>
      <c r="S37" s="224"/>
      <c r="T37" s="225"/>
      <c r="U37" s="225"/>
      <c r="V37" s="225"/>
      <c r="W37" s="225"/>
      <c r="X37" s="225"/>
      <c r="Y37" s="225"/>
      <c r="Z37" s="226"/>
    </row>
    <row r="38" spans="1:27" s="1" customFormat="1" x14ac:dyDescent="0.2">
      <c r="A38" s="224"/>
      <c r="B38" s="225"/>
      <c r="C38" s="221"/>
      <c r="D38" s="222"/>
      <c r="E38" s="221"/>
      <c r="F38" s="222"/>
      <c r="G38" s="221"/>
      <c r="H38" s="222"/>
      <c r="I38" s="221"/>
      <c r="J38" s="222"/>
      <c r="K38" s="221"/>
      <c r="L38" s="223"/>
      <c r="M38" s="223"/>
      <c r="N38" s="223"/>
      <c r="O38" s="223"/>
      <c r="P38" s="223"/>
      <c r="Q38" s="223"/>
      <c r="R38" s="222"/>
      <c r="S38" s="224"/>
      <c r="T38" s="225"/>
      <c r="U38" s="225"/>
      <c r="V38" s="225"/>
      <c r="W38" s="225"/>
      <c r="X38" s="225"/>
      <c r="Y38" s="225"/>
      <c r="Z38" s="226"/>
    </row>
    <row r="39" spans="1:27" s="2" customFormat="1" x14ac:dyDescent="0.2">
      <c r="A39" s="231"/>
      <c r="B39" s="232"/>
      <c r="C39" s="234"/>
      <c r="D39" s="236"/>
      <c r="E39" s="234"/>
      <c r="F39" s="236"/>
      <c r="G39" s="234"/>
      <c r="H39" s="236"/>
      <c r="I39" s="234"/>
      <c r="J39" s="236"/>
      <c r="K39" s="234"/>
      <c r="L39" s="235"/>
      <c r="M39" s="235"/>
      <c r="N39" s="235"/>
      <c r="O39" s="235"/>
      <c r="P39" s="235"/>
      <c r="Q39" s="235"/>
      <c r="R39" s="236"/>
      <c r="S39" s="231"/>
      <c r="T39" s="232"/>
      <c r="U39" s="232"/>
      <c r="V39" s="232"/>
      <c r="W39" s="232"/>
      <c r="X39" s="232"/>
      <c r="Y39" s="232"/>
      <c r="Z39" s="233"/>
      <c r="AA39" s="1"/>
    </row>
    <row r="40" spans="1:27" ht="18.75" x14ac:dyDescent="0.2">
      <c r="A40" s="14">
        <f>S34+1</f>
        <v>45235</v>
      </c>
      <c r="B40" s="15"/>
      <c r="C40" s="12">
        <f>A40+1</f>
        <v>45236</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224"/>
      <c r="B41" s="225"/>
      <c r="C41" s="221"/>
      <c r="D41" s="222"/>
      <c r="E41" s="18"/>
      <c r="F41" s="6"/>
      <c r="G41" s="6"/>
      <c r="H41" s="6"/>
      <c r="I41" s="6"/>
      <c r="J41" s="6"/>
      <c r="K41" s="6"/>
      <c r="L41" s="6"/>
      <c r="M41" s="6"/>
      <c r="N41" s="6"/>
      <c r="O41" s="6"/>
      <c r="P41" s="6"/>
      <c r="Q41" s="6"/>
      <c r="R41" s="6"/>
      <c r="S41" s="6"/>
      <c r="T41" s="6"/>
      <c r="U41" s="6"/>
      <c r="V41" s="6"/>
      <c r="W41" s="6"/>
      <c r="X41" s="6"/>
      <c r="Y41" s="6"/>
      <c r="Z41" s="8"/>
    </row>
    <row r="42" spans="1:27" x14ac:dyDescent="0.2">
      <c r="A42" s="224"/>
      <c r="B42" s="225"/>
      <c r="C42" s="221"/>
      <c r="D42" s="222"/>
      <c r="E42" s="18"/>
      <c r="F42" s="6"/>
      <c r="G42" s="6"/>
      <c r="H42" s="6"/>
      <c r="I42" s="6"/>
      <c r="J42" s="6"/>
      <c r="K42" s="6"/>
      <c r="L42" s="6"/>
      <c r="M42" s="6"/>
      <c r="N42" s="6"/>
      <c r="O42" s="6"/>
      <c r="P42" s="6"/>
      <c r="Q42" s="6"/>
      <c r="R42" s="6"/>
      <c r="S42" s="6"/>
      <c r="T42" s="6"/>
      <c r="U42" s="6"/>
      <c r="V42" s="6"/>
      <c r="W42" s="6"/>
      <c r="X42" s="6"/>
      <c r="Y42" s="6"/>
      <c r="Z42" s="7"/>
    </row>
    <row r="43" spans="1:27" x14ac:dyDescent="0.2">
      <c r="A43" s="224"/>
      <c r="B43" s="225"/>
      <c r="C43" s="221"/>
      <c r="D43" s="222"/>
      <c r="E43" s="18"/>
      <c r="F43" s="6"/>
      <c r="G43" s="6"/>
      <c r="H43" s="6"/>
      <c r="I43" s="6"/>
      <c r="J43" s="6"/>
      <c r="K43" s="6"/>
      <c r="L43" s="6"/>
      <c r="M43" s="6"/>
      <c r="N43" s="6"/>
      <c r="O43" s="6"/>
      <c r="P43" s="6"/>
      <c r="Q43" s="6"/>
      <c r="R43" s="6"/>
      <c r="S43" s="6"/>
      <c r="T43" s="6"/>
      <c r="U43" s="6"/>
      <c r="V43" s="6"/>
      <c r="W43" s="6"/>
      <c r="X43" s="6"/>
      <c r="Y43" s="6"/>
      <c r="Z43" s="7"/>
    </row>
    <row r="44" spans="1:27" x14ac:dyDescent="0.2">
      <c r="A44" s="224"/>
      <c r="B44" s="225"/>
      <c r="C44" s="221"/>
      <c r="D44" s="222"/>
      <c r="E44" s="18"/>
      <c r="F44" s="6"/>
      <c r="G44" s="6"/>
      <c r="H44" s="6"/>
      <c r="I44" s="6"/>
      <c r="J44" s="6"/>
      <c r="K44" s="229" t="s">
        <v>5</v>
      </c>
      <c r="L44" s="229"/>
      <c r="M44" s="229"/>
      <c r="N44" s="229"/>
      <c r="O44" s="229"/>
      <c r="P44" s="229"/>
      <c r="Q44" s="229"/>
      <c r="R44" s="229"/>
      <c r="S44" s="229"/>
      <c r="T44" s="229"/>
      <c r="U44" s="229"/>
      <c r="V44" s="229"/>
      <c r="W44" s="229"/>
      <c r="X44" s="229"/>
      <c r="Y44" s="229"/>
      <c r="Z44" s="230"/>
    </row>
    <row r="45" spans="1:27" s="1" customFormat="1" x14ac:dyDescent="0.2">
      <c r="A45" s="231"/>
      <c r="B45" s="232"/>
      <c r="C45" s="234"/>
      <c r="D45" s="236"/>
      <c r="E45" s="19"/>
      <c r="F45" s="20"/>
      <c r="G45" s="20"/>
      <c r="H45" s="20"/>
      <c r="I45" s="20"/>
      <c r="J45" s="20"/>
      <c r="K45" s="227" t="s">
        <v>4</v>
      </c>
      <c r="L45" s="227"/>
      <c r="M45" s="227"/>
      <c r="N45" s="227"/>
      <c r="O45" s="227"/>
      <c r="P45" s="227"/>
      <c r="Q45" s="227"/>
      <c r="R45" s="227"/>
      <c r="S45" s="227"/>
      <c r="T45" s="227"/>
      <c r="U45" s="227"/>
      <c r="V45" s="227"/>
      <c r="W45" s="227"/>
      <c r="X45" s="227"/>
      <c r="Y45" s="227"/>
      <c r="Z45" s="228"/>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scale="99" orientation="landscape" blackAndWhite="1"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48"/>
  <sheetViews>
    <sheetView showGridLines="0" topLeftCell="C1" workbookViewId="0">
      <selection activeCell="F44" sqref="F44:J48"/>
    </sheetView>
  </sheetViews>
  <sheetFormatPr defaultRowHeight="12.75" x14ac:dyDescent="0.2"/>
  <cols>
    <col min="1" max="1" width="4.85546875" customWidth="1"/>
    <col min="2" max="2" width="12.28515625" customWidth="1"/>
    <col min="3" max="3" width="4.85546875" customWidth="1"/>
    <col min="4" max="4" width="14.7109375" customWidth="1"/>
    <col min="5" max="5" width="4.85546875" customWidth="1"/>
    <col min="6" max="6" width="14.7109375" customWidth="1"/>
    <col min="7" max="7" width="4.85546875" customWidth="1"/>
    <col min="8" max="8" width="14.7109375" customWidth="1"/>
    <col min="9" max="9" width="4.85546875" customWidth="1"/>
    <col min="10" max="10" width="14.7109375" customWidth="1"/>
    <col min="11" max="16" width="2.42578125" customWidth="1"/>
    <col min="17" max="17" width="3.42578125" customWidth="1"/>
    <col min="18" max="18" width="2.7109375" customWidth="1"/>
    <col min="19" max="25" width="2.42578125" customWidth="1"/>
    <col min="26" max="26" width="4.28515625" customWidth="1"/>
  </cols>
  <sheetData>
    <row r="1" spans="1:27" s="3" customFormat="1" ht="15" customHeight="1" x14ac:dyDescent="0.2">
      <c r="A1" s="243">
        <f>DATE('1'!AD18,'1'!AD20+2,1)</f>
        <v>45231</v>
      </c>
      <c r="B1" s="243"/>
      <c r="C1" s="243"/>
      <c r="D1" s="243"/>
      <c r="E1" s="243"/>
      <c r="F1" s="243"/>
      <c r="G1" s="243"/>
      <c r="H1" s="243"/>
      <c r="I1" s="11"/>
      <c r="J1" s="11"/>
      <c r="K1" s="246">
        <f>DATE(YEAR(A1),MONTH(A1)-1,1)</f>
        <v>45200</v>
      </c>
      <c r="L1" s="246"/>
      <c r="M1" s="246"/>
      <c r="N1" s="246"/>
      <c r="O1" s="246"/>
      <c r="P1" s="246"/>
      <c r="Q1" s="246"/>
      <c r="S1" s="246">
        <f>DATE(YEAR(A1),MONTH(A1)+1,1)</f>
        <v>45261</v>
      </c>
      <c r="T1" s="246"/>
      <c r="U1" s="246"/>
      <c r="V1" s="246"/>
      <c r="W1" s="246"/>
      <c r="X1" s="246"/>
      <c r="Y1" s="246"/>
    </row>
    <row r="2" spans="1:27" s="3" customFormat="1" ht="11.25" customHeight="1" x14ac:dyDescent="0.2">
      <c r="A2" s="243"/>
      <c r="B2" s="243"/>
      <c r="C2" s="243"/>
      <c r="D2" s="243"/>
      <c r="E2" s="243"/>
      <c r="F2" s="243"/>
      <c r="G2" s="243"/>
      <c r="H2" s="243"/>
      <c r="I2" s="11"/>
      <c r="J2" s="11"/>
      <c r="K2" s="46" t="str">
        <f>INDEX({"S";"M";"T";"W";"T";"F";"S"},1+MOD(start_day+1-2,7))</f>
        <v>S</v>
      </c>
      <c r="L2" s="46" t="str">
        <f>INDEX({"S";"M";"T";"W";"T";"F";"S"},1+MOD(start_day+2-2,7))</f>
        <v>M</v>
      </c>
      <c r="M2" s="46" t="str">
        <f>INDEX({"S";"M";"T";"W";"T";"F";"S"},1+MOD(start_day+3-2,7))</f>
        <v>T</v>
      </c>
      <c r="N2" s="46" t="str">
        <f>INDEX({"S";"M";"T";"W";"T";"F";"S"},1+MOD(start_day+4-2,7))</f>
        <v>W</v>
      </c>
      <c r="O2" s="46" t="str">
        <f>INDEX({"S";"M";"T";"W";"T";"F";"S"},1+MOD(start_day+5-2,7))</f>
        <v>T</v>
      </c>
      <c r="P2" s="46" t="str">
        <f>INDEX({"S";"M";"T";"W";"T";"F";"S"},1+MOD(start_day+6-2,7))</f>
        <v>F</v>
      </c>
      <c r="Q2" s="46" t="str">
        <f>INDEX({"S";"M";"T";"W";"T";"F";"S"},1+MOD(start_day+7-2,7))</f>
        <v>S</v>
      </c>
      <c r="S2" s="46" t="str">
        <f>INDEX({"S";"M";"T";"W";"T";"F";"S"},1+MOD(start_day+1-2,7))</f>
        <v>S</v>
      </c>
      <c r="T2" s="46" t="str">
        <f>INDEX({"S";"M";"T";"W";"T";"F";"S"},1+MOD(start_day+2-2,7))</f>
        <v>M</v>
      </c>
      <c r="U2" s="46" t="str">
        <f>INDEX({"S";"M";"T";"W";"T";"F";"S"},1+MOD(start_day+3-2,7))</f>
        <v>T</v>
      </c>
      <c r="V2" s="46" t="str">
        <f>INDEX({"S";"M";"T";"W";"T";"F";"S"},1+MOD(start_day+4-2,7))</f>
        <v>W</v>
      </c>
      <c r="W2" s="46" t="str">
        <f>INDEX({"S";"M";"T";"W";"T";"F";"S"},1+MOD(start_day+5-2,7))</f>
        <v>T</v>
      </c>
      <c r="X2" s="46" t="str">
        <f>INDEX({"S";"M";"T";"W";"T";"F";"S"},1+MOD(start_day+6-2,7))</f>
        <v>F</v>
      </c>
      <c r="Y2" s="46" t="str">
        <f>INDEX({"S";"M";"T";"W";"T";"F";"S"},1+MOD(start_day+7-2,7))</f>
        <v>S</v>
      </c>
    </row>
    <row r="3" spans="1:27" s="4" customFormat="1" ht="9" customHeight="1" x14ac:dyDescent="0.2">
      <c r="A3" s="243"/>
      <c r="B3" s="243"/>
      <c r="C3" s="243"/>
      <c r="D3" s="243"/>
      <c r="E3" s="243"/>
      <c r="F3" s="243"/>
      <c r="G3" s="243"/>
      <c r="H3" s="243"/>
      <c r="I3" s="11"/>
      <c r="J3" s="11"/>
      <c r="K3" s="21">
        <f t="shared" ref="K3:Q8" si="0">IF(MONTH($K$1)&lt;&gt;MONTH($K$1-(WEEKDAY($K$1,1)-(start_day-1))-IF((WEEKDAY($K$1,1)-(start_day-1))&lt;=0,7,0)+(ROW(K3)-ROW($K$3))*7+(COLUMN(K3)-COLUMN($K$3)+1)),"",$K$1-(WEEKDAY($K$1,1)-(start_day-1))-IF((WEEKDAY($K$1,1)-(start_day-1))&lt;=0,7,0)+(ROW(K3)-ROW($K$3))*7+(COLUMN(K3)-COLUMN($K$3)+1))</f>
        <v>45200</v>
      </c>
      <c r="L3" s="21">
        <f t="shared" si="0"/>
        <v>45201</v>
      </c>
      <c r="M3" s="21">
        <f t="shared" si="0"/>
        <v>45202</v>
      </c>
      <c r="N3" s="21">
        <f t="shared" si="0"/>
        <v>45203</v>
      </c>
      <c r="O3" s="21">
        <f t="shared" si="0"/>
        <v>45204</v>
      </c>
      <c r="P3" s="21">
        <f t="shared" si="0"/>
        <v>45205</v>
      </c>
      <c r="Q3" s="21">
        <f t="shared" si="0"/>
        <v>45206</v>
      </c>
      <c r="R3" s="3"/>
      <c r="S3" s="21" t="str">
        <f t="shared" ref="S3:Y8" si="1">IF(MONTH($S$1)&lt;&gt;MONTH($S$1-(WEEKDAY($S$1,1)-(start_day-1))-IF((WEEKDAY($S$1,1)-(start_day-1))&lt;=0,7,0)+(ROW(S3)-ROW($S$3))*7+(COLUMN(S3)-COLUMN($S$3)+1)),"",$S$1-(WEEKDAY($S$1,1)-(start_day-1))-IF((WEEKDAY($S$1,1)-(start_day-1))&lt;=0,7,0)+(ROW(S3)-ROW($S$3))*7+(COLUMN(S3)-COLUMN($S$3)+1))</f>
        <v/>
      </c>
      <c r="T3" s="21" t="str">
        <f t="shared" si="1"/>
        <v/>
      </c>
      <c r="U3" s="21" t="str">
        <f t="shared" si="1"/>
        <v/>
      </c>
      <c r="V3" s="21" t="str">
        <f t="shared" si="1"/>
        <v/>
      </c>
      <c r="W3" s="21" t="str">
        <f t="shared" si="1"/>
        <v/>
      </c>
      <c r="X3" s="21">
        <f t="shared" si="1"/>
        <v>45261</v>
      </c>
      <c r="Y3" s="21">
        <f t="shared" si="1"/>
        <v>45262</v>
      </c>
    </row>
    <row r="4" spans="1:27" s="4" customFormat="1" ht="9" customHeight="1" x14ac:dyDescent="0.2">
      <c r="A4" s="243"/>
      <c r="B4" s="243"/>
      <c r="C4" s="243"/>
      <c r="D4" s="243"/>
      <c r="E4" s="243"/>
      <c r="F4" s="243"/>
      <c r="G4" s="243"/>
      <c r="H4" s="243"/>
      <c r="I4" s="11"/>
      <c r="J4" s="11"/>
      <c r="K4" s="21">
        <f t="shared" si="0"/>
        <v>45207</v>
      </c>
      <c r="L4" s="21">
        <f t="shared" si="0"/>
        <v>45208</v>
      </c>
      <c r="M4" s="21">
        <f t="shared" si="0"/>
        <v>45209</v>
      </c>
      <c r="N4" s="21">
        <f t="shared" si="0"/>
        <v>45210</v>
      </c>
      <c r="O4" s="21">
        <f t="shared" si="0"/>
        <v>45211</v>
      </c>
      <c r="P4" s="21">
        <f t="shared" si="0"/>
        <v>45212</v>
      </c>
      <c r="Q4" s="21">
        <f t="shared" si="0"/>
        <v>45213</v>
      </c>
      <c r="R4" s="3"/>
      <c r="S4" s="21">
        <f t="shared" si="1"/>
        <v>45263</v>
      </c>
      <c r="T4" s="21">
        <f t="shared" si="1"/>
        <v>45264</v>
      </c>
      <c r="U4" s="21">
        <f t="shared" si="1"/>
        <v>45265</v>
      </c>
      <c r="V4" s="21">
        <f t="shared" si="1"/>
        <v>45266</v>
      </c>
      <c r="W4" s="21">
        <f t="shared" si="1"/>
        <v>45267</v>
      </c>
      <c r="X4" s="21">
        <f t="shared" si="1"/>
        <v>45268</v>
      </c>
      <c r="Y4" s="21">
        <f t="shared" si="1"/>
        <v>45269</v>
      </c>
    </row>
    <row r="5" spans="1:27" s="4" customFormat="1" ht="9" customHeight="1" x14ac:dyDescent="0.2">
      <c r="A5" s="243"/>
      <c r="B5" s="243"/>
      <c r="C5" s="243"/>
      <c r="D5" s="243"/>
      <c r="E5" s="243"/>
      <c r="F5" s="243"/>
      <c r="G5" s="243"/>
      <c r="H5" s="243"/>
      <c r="I5" s="11"/>
      <c r="J5" s="11"/>
      <c r="K5" s="21">
        <f t="shared" si="0"/>
        <v>45214</v>
      </c>
      <c r="L5" s="21">
        <f t="shared" si="0"/>
        <v>45215</v>
      </c>
      <c r="M5" s="21">
        <f t="shared" si="0"/>
        <v>45216</v>
      </c>
      <c r="N5" s="21">
        <f t="shared" si="0"/>
        <v>45217</v>
      </c>
      <c r="O5" s="21">
        <f t="shared" si="0"/>
        <v>45218</v>
      </c>
      <c r="P5" s="21">
        <f t="shared" si="0"/>
        <v>45219</v>
      </c>
      <c r="Q5" s="21">
        <f t="shared" si="0"/>
        <v>45220</v>
      </c>
      <c r="R5" s="3"/>
      <c r="S5" s="21">
        <f t="shared" si="1"/>
        <v>45270</v>
      </c>
      <c r="T5" s="21">
        <f t="shared" si="1"/>
        <v>45271</v>
      </c>
      <c r="U5" s="21">
        <f t="shared" si="1"/>
        <v>45272</v>
      </c>
      <c r="V5" s="21">
        <f t="shared" si="1"/>
        <v>45273</v>
      </c>
      <c r="W5" s="21">
        <f t="shared" si="1"/>
        <v>45274</v>
      </c>
      <c r="X5" s="21">
        <f t="shared" si="1"/>
        <v>45275</v>
      </c>
      <c r="Y5" s="21">
        <f t="shared" si="1"/>
        <v>45276</v>
      </c>
    </row>
    <row r="6" spans="1:27" s="4" customFormat="1" ht="9" customHeight="1" x14ac:dyDescent="0.2">
      <c r="A6" s="243"/>
      <c r="B6" s="243"/>
      <c r="C6" s="243"/>
      <c r="D6" s="243"/>
      <c r="E6" s="243"/>
      <c r="F6" s="243"/>
      <c r="G6" s="243"/>
      <c r="H6" s="243"/>
      <c r="I6" s="11"/>
      <c r="J6" s="11"/>
      <c r="K6" s="21">
        <f t="shared" si="0"/>
        <v>45221</v>
      </c>
      <c r="L6" s="21">
        <f t="shared" si="0"/>
        <v>45222</v>
      </c>
      <c r="M6" s="21">
        <f t="shared" si="0"/>
        <v>45223</v>
      </c>
      <c r="N6" s="21">
        <f t="shared" si="0"/>
        <v>45224</v>
      </c>
      <c r="O6" s="21">
        <f t="shared" si="0"/>
        <v>45225</v>
      </c>
      <c r="P6" s="21">
        <f t="shared" si="0"/>
        <v>45226</v>
      </c>
      <c r="Q6" s="21">
        <f t="shared" si="0"/>
        <v>45227</v>
      </c>
      <c r="R6" s="3"/>
      <c r="S6" s="21">
        <f t="shared" si="1"/>
        <v>45277</v>
      </c>
      <c r="T6" s="21">
        <f t="shared" si="1"/>
        <v>45278</v>
      </c>
      <c r="U6" s="21">
        <f t="shared" si="1"/>
        <v>45279</v>
      </c>
      <c r="V6" s="21">
        <f t="shared" si="1"/>
        <v>45280</v>
      </c>
      <c r="W6" s="21">
        <f t="shared" si="1"/>
        <v>45281</v>
      </c>
      <c r="X6" s="21">
        <f t="shared" si="1"/>
        <v>45282</v>
      </c>
      <c r="Y6" s="21">
        <f t="shared" si="1"/>
        <v>45283</v>
      </c>
    </row>
    <row r="7" spans="1:27" s="4" customFormat="1" ht="9" customHeight="1" x14ac:dyDescent="0.2">
      <c r="A7" s="243"/>
      <c r="B7" s="243"/>
      <c r="C7" s="243"/>
      <c r="D7" s="243"/>
      <c r="E7" s="243"/>
      <c r="F7" s="243"/>
      <c r="G7" s="243"/>
      <c r="H7" s="243"/>
      <c r="I7" s="11"/>
      <c r="J7" s="11"/>
      <c r="K7" s="21">
        <f t="shared" si="0"/>
        <v>45228</v>
      </c>
      <c r="L7" s="21">
        <f t="shared" si="0"/>
        <v>45229</v>
      </c>
      <c r="M7" s="21">
        <f t="shared" si="0"/>
        <v>45230</v>
      </c>
      <c r="N7" s="21" t="str">
        <f t="shared" si="0"/>
        <v/>
      </c>
      <c r="O7" s="21" t="str">
        <f t="shared" si="0"/>
        <v/>
      </c>
      <c r="P7" s="21" t="str">
        <f t="shared" si="0"/>
        <v/>
      </c>
      <c r="Q7" s="21" t="str">
        <f t="shared" si="0"/>
        <v/>
      </c>
      <c r="R7" s="3"/>
      <c r="S7" s="21">
        <f t="shared" si="1"/>
        <v>45284</v>
      </c>
      <c r="T7" s="21">
        <f t="shared" si="1"/>
        <v>45285</v>
      </c>
      <c r="U7" s="21">
        <f t="shared" si="1"/>
        <v>45286</v>
      </c>
      <c r="V7" s="21">
        <f t="shared" si="1"/>
        <v>45287</v>
      </c>
      <c r="W7" s="21">
        <f t="shared" si="1"/>
        <v>45288</v>
      </c>
      <c r="X7" s="21">
        <f t="shared" si="1"/>
        <v>45289</v>
      </c>
      <c r="Y7" s="21">
        <f t="shared" si="1"/>
        <v>45290</v>
      </c>
    </row>
    <row r="8" spans="1:27" s="5" customFormat="1" ht="9" customHeight="1" x14ac:dyDescent="0.2">
      <c r="A8" s="25"/>
      <c r="B8" s="25"/>
      <c r="C8" s="25"/>
      <c r="D8" s="25"/>
      <c r="E8" s="25"/>
      <c r="F8" s="25"/>
      <c r="G8" s="25"/>
      <c r="H8" s="25"/>
      <c r="I8" s="24"/>
      <c r="J8" s="24"/>
      <c r="K8" s="21" t="str">
        <f t="shared" si="0"/>
        <v/>
      </c>
      <c r="L8" s="21" t="str">
        <f t="shared" si="0"/>
        <v/>
      </c>
      <c r="M8" s="21" t="str">
        <f t="shared" si="0"/>
        <v/>
      </c>
      <c r="N8" s="21" t="str">
        <f t="shared" si="0"/>
        <v/>
      </c>
      <c r="O8" s="21" t="str">
        <f t="shared" si="0"/>
        <v/>
      </c>
      <c r="P8" s="21" t="str">
        <f t="shared" si="0"/>
        <v/>
      </c>
      <c r="Q8" s="21" t="str">
        <f t="shared" si="0"/>
        <v/>
      </c>
      <c r="R8" s="22"/>
      <c r="S8" s="21">
        <f t="shared" si="1"/>
        <v>45291</v>
      </c>
      <c r="T8" s="21" t="str">
        <f t="shared" si="1"/>
        <v/>
      </c>
      <c r="U8" s="21" t="str">
        <f t="shared" si="1"/>
        <v/>
      </c>
      <c r="V8" s="21" t="str">
        <f t="shared" si="1"/>
        <v/>
      </c>
      <c r="W8" s="21" t="str">
        <f t="shared" si="1"/>
        <v/>
      </c>
      <c r="X8" s="21" t="str">
        <f t="shared" si="1"/>
        <v/>
      </c>
      <c r="Y8" s="21" t="str">
        <f t="shared" si="1"/>
        <v/>
      </c>
      <c r="Z8" s="23"/>
    </row>
    <row r="9" spans="1:27" s="1" customFormat="1" ht="21" customHeight="1" x14ac:dyDescent="0.2">
      <c r="A9" s="244">
        <f>A10</f>
        <v>45228</v>
      </c>
      <c r="B9" s="245"/>
      <c r="C9" s="245">
        <f>C10</f>
        <v>45229</v>
      </c>
      <c r="D9" s="245"/>
      <c r="E9" s="245">
        <f>E10</f>
        <v>45230</v>
      </c>
      <c r="F9" s="245"/>
      <c r="G9" s="245">
        <f>G10</f>
        <v>45231</v>
      </c>
      <c r="H9" s="245"/>
      <c r="I9" s="245">
        <f>I10</f>
        <v>45232</v>
      </c>
      <c r="J9" s="245"/>
      <c r="K9" s="245">
        <f>K10</f>
        <v>45233</v>
      </c>
      <c r="L9" s="245"/>
      <c r="M9" s="245"/>
      <c r="N9" s="245"/>
      <c r="O9" s="245"/>
      <c r="P9" s="245"/>
      <c r="Q9" s="245"/>
      <c r="R9" s="245"/>
      <c r="S9" s="245">
        <f>S10</f>
        <v>45234</v>
      </c>
      <c r="T9" s="245"/>
      <c r="U9" s="245"/>
      <c r="V9" s="245"/>
      <c r="W9" s="245"/>
      <c r="X9" s="245"/>
      <c r="Y9" s="245"/>
      <c r="Z9" s="247"/>
    </row>
    <row r="10" spans="1:27" s="1" customFormat="1" ht="18.75" x14ac:dyDescent="0.2">
      <c r="A10" s="14">
        <f>$A$1-(WEEKDAY($A$1,1)-(start_day-1))-IF((WEEKDAY($A$1,1)-(start_day-1))&lt;=0,7,0)+1</f>
        <v>45228</v>
      </c>
      <c r="B10" s="15"/>
      <c r="C10" s="12">
        <f>A10+1</f>
        <v>45229</v>
      </c>
      <c r="D10" s="13"/>
      <c r="E10" s="12">
        <f>C10+1</f>
        <v>45230</v>
      </c>
      <c r="F10" s="13"/>
      <c r="G10" s="12">
        <f>E10+1</f>
        <v>45231</v>
      </c>
      <c r="H10" s="13"/>
      <c r="I10" s="12">
        <f>G10+1</f>
        <v>45232</v>
      </c>
      <c r="J10" s="13"/>
      <c r="K10" s="239">
        <f>I10+1</f>
        <v>45233</v>
      </c>
      <c r="L10" s="240"/>
      <c r="M10" s="241"/>
      <c r="N10" s="241"/>
      <c r="O10" s="241"/>
      <c r="P10" s="241"/>
      <c r="Q10" s="241"/>
      <c r="R10" s="242"/>
      <c r="S10" s="248">
        <f>K10+1</f>
        <v>45234</v>
      </c>
      <c r="T10" s="249"/>
      <c r="U10" s="237"/>
      <c r="V10" s="237"/>
      <c r="W10" s="237"/>
      <c r="X10" s="237"/>
      <c r="Y10" s="237"/>
      <c r="Z10" s="238"/>
    </row>
    <row r="11" spans="1:27" s="1" customFormat="1" x14ac:dyDescent="0.2">
      <c r="A11" s="224"/>
      <c r="B11" s="225"/>
      <c r="C11" s="256" t="s">
        <v>23</v>
      </c>
      <c r="D11" s="257"/>
      <c r="E11" s="258" t="s">
        <v>107</v>
      </c>
      <c r="F11" s="259"/>
      <c r="G11" s="256" t="s">
        <v>23</v>
      </c>
      <c r="H11" s="257"/>
      <c r="I11" s="258" t="s">
        <v>30</v>
      </c>
      <c r="J11" s="259"/>
      <c r="K11" s="221"/>
      <c r="L11" s="223"/>
      <c r="M11" s="223"/>
      <c r="N11" s="223"/>
      <c r="O11" s="223"/>
      <c r="P11" s="223"/>
      <c r="Q11" s="223"/>
      <c r="R11" s="222"/>
      <c r="S11" s="224"/>
      <c r="T11" s="225"/>
      <c r="U11" s="225"/>
      <c r="V11" s="225"/>
      <c r="W11" s="225"/>
      <c r="X11" s="225"/>
      <c r="Y11" s="225"/>
      <c r="Z11" s="226"/>
    </row>
    <row r="12" spans="1:27" s="1" customFormat="1" x14ac:dyDescent="0.2">
      <c r="A12" s="224"/>
      <c r="B12" s="225"/>
      <c r="C12" s="254" t="s">
        <v>26</v>
      </c>
      <c r="D12" s="255"/>
      <c r="E12" s="221" t="s">
        <v>108</v>
      </c>
      <c r="F12" s="222"/>
      <c r="G12" s="260" t="s">
        <v>27</v>
      </c>
      <c r="H12" s="255"/>
      <c r="I12" s="221" t="s">
        <v>33</v>
      </c>
      <c r="J12" s="222"/>
      <c r="K12" s="221"/>
      <c r="L12" s="223"/>
      <c r="M12" s="223"/>
      <c r="N12" s="223"/>
      <c r="O12" s="223"/>
      <c r="P12" s="223"/>
      <c r="Q12" s="223"/>
      <c r="R12" s="222"/>
      <c r="S12" s="224"/>
      <c r="T12" s="225"/>
      <c r="U12" s="225"/>
      <c r="V12" s="225"/>
      <c r="W12" s="225"/>
      <c r="X12" s="225"/>
      <c r="Y12" s="225"/>
      <c r="Z12" s="226"/>
    </row>
    <row r="13" spans="1:27" s="1" customFormat="1" x14ac:dyDescent="0.2">
      <c r="A13" s="224"/>
      <c r="B13" s="225"/>
      <c r="C13" s="221"/>
      <c r="D13" s="222"/>
      <c r="E13" s="221"/>
      <c r="F13" s="222"/>
      <c r="G13" s="221"/>
      <c r="H13" s="222"/>
      <c r="I13" s="221"/>
      <c r="J13" s="222"/>
      <c r="K13" s="221"/>
      <c r="L13" s="223"/>
      <c r="M13" s="223"/>
      <c r="N13" s="223"/>
      <c r="O13" s="223"/>
      <c r="P13" s="223"/>
      <c r="Q13" s="223"/>
      <c r="R13" s="222"/>
      <c r="S13" s="224"/>
      <c r="T13" s="225"/>
      <c r="U13" s="225"/>
      <c r="V13" s="225"/>
      <c r="W13" s="225"/>
      <c r="X13" s="225"/>
      <c r="Y13" s="225"/>
      <c r="Z13" s="226"/>
    </row>
    <row r="14" spans="1:27" s="1" customFormat="1" x14ac:dyDescent="0.2">
      <c r="A14" s="224"/>
      <c r="B14" s="225"/>
      <c r="C14" s="221"/>
      <c r="D14" s="222"/>
      <c r="E14" s="221"/>
      <c r="F14" s="222"/>
      <c r="G14" s="221"/>
      <c r="H14" s="222"/>
      <c r="I14" s="221"/>
      <c r="J14" s="222"/>
      <c r="K14" s="221"/>
      <c r="L14" s="223"/>
      <c r="M14" s="223"/>
      <c r="N14" s="223"/>
      <c r="O14" s="223"/>
      <c r="P14" s="223"/>
      <c r="Q14" s="223"/>
      <c r="R14" s="222"/>
      <c r="S14" s="224"/>
      <c r="T14" s="225"/>
      <c r="U14" s="225"/>
      <c r="V14" s="225"/>
      <c r="W14" s="225"/>
      <c r="X14" s="225"/>
      <c r="Y14" s="225"/>
      <c r="Z14" s="226"/>
    </row>
    <row r="15" spans="1:27" s="2" customFormat="1" ht="13.35" customHeight="1" x14ac:dyDescent="0.2">
      <c r="A15" s="231"/>
      <c r="B15" s="232"/>
      <c r="C15" s="234"/>
      <c r="D15" s="236"/>
      <c r="E15" s="234"/>
      <c r="F15" s="236"/>
      <c r="G15" s="234"/>
      <c r="H15" s="236"/>
      <c r="I15" s="234"/>
      <c r="J15" s="236"/>
      <c r="K15" s="234"/>
      <c r="L15" s="235"/>
      <c r="M15" s="235"/>
      <c r="N15" s="235"/>
      <c r="O15" s="235"/>
      <c r="P15" s="235"/>
      <c r="Q15" s="235"/>
      <c r="R15" s="236"/>
      <c r="S15" s="231"/>
      <c r="T15" s="232"/>
      <c r="U15" s="232"/>
      <c r="V15" s="232"/>
      <c r="W15" s="232"/>
      <c r="X15" s="232"/>
      <c r="Y15" s="232"/>
      <c r="Z15" s="233"/>
      <c r="AA15" s="1"/>
    </row>
    <row r="16" spans="1:27" s="1" customFormat="1" ht="18.75" x14ac:dyDescent="0.2">
      <c r="A16" s="14">
        <f>S10+1</f>
        <v>45235</v>
      </c>
      <c r="B16" s="15"/>
      <c r="C16" s="12">
        <f>A16+1</f>
        <v>45236</v>
      </c>
      <c r="D16" s="13"/>
      <c r="E16" s="12">
        <f>C16+1</f>
        <v>45237</v>
      </c>
      <c r="F16" s="13"/>
      <c r="G16" s="12">
        <f>E16+1</f>
        <v>45238</v>
      </c>
      <c r="H16" s="13"/>
      <c r="I16" s="12">
        <f>G16+1</f>
        <v>45239</v>
      </c>
      <c r="J16" s="13"/>
      <c r="K16" s="239">
        <f>I16+1</f>
        <v>45240</v>
      </c>
      <c r="L16" s="240"/>
      <c r="M16" s="241"/>
      <c r="N16" s="241"/>
      <c r="O16" s="241"/>
      <c r="P16" s="241"/>
      <c r="Q16" s="241"/>
      <c r="R16" s="242"/>
      <c r="S16" s="248">
        <f>K16+1</f>
        <v>45241</v>
      </c>
      <c r="T16" s="249"/>
      <c r="U16" s="237"/>
      <c r="V16" s="237"/>
      <c r="W16" s="237"/>
      <c r="X16" s="237"/>
      <c r="Y16" s="237"/>
      <c r="Z16" s="238"/>
    </row>
    <row r="17" spans="1:27" s="1" customFormat="1" x14ac:dyDescent="0.2">
      <c r="A17" s="224"/>
      <c r="B17" s="225"/>
      <c r="C17" s="256" t="s">
        <v>23</v>
      </c>
      <c r="D17" s="257"/>
      <c r="E17" s="258" t="s">
        <v>30</v>
      </c>
      <c r="F17" s="259"/>
      <c r="G17" s="256" t="s">
        <v>23</v>
      </c>
      <c r="H17" s="257"/>
      <c r="I17" s="258" t="s">
        <v>30</v>
      </c>
      <c r="J17" s="259"/>
      <c r="K17" s="221"/>
      <c r="L17" s="223"/>
      <c r="M17" s="223"/>
      <c r="N17" s="223"/>
      <c r="O17" s="223"/>
      <c r="P17" s="223"/>
      <c r="Q17" s="223"/>
      <c r="R17" s="222"/>
      <c r="S17" s="224"/>
      <c r="T17" s="225"/>
      <c r="U17" s="225"/>
      <c r="V17" s="225"/>
      <c r="W17" s="225"/>
      <c r="X17" s="225"/>
      <c r="Y17" s="225"/>
      <c r="Z17" s="226"/>
    </row>
    <row r="18" spans="1:27" s="1" customFormat="1" x14ac:dyDescent="0.2">
      <c r="A18" s="224"/>
      <c r="B18" s="225"/>
      <c r="C18" s="254" t="s">
        <v>26</v>
      </c>
      <c r="D18" s="255"/>
      <c r="E18" s="221" t="s">
        <v>33</v>
      </c>
      <c r="F18" s="222"/>
      <c r="G18" s="260" t="s">
        <v>27</v>
      </c>
      <c r="H18" s="255"/>
      <c r="I18" s="221" t="s">
        <v>33</v>
      </c>
      <c r="J18" s="222"/>
      <c r="K18" s="221"/>
      <c r="L18" s="223"/>
      <c r="M18" s="223"/>
      <c r="N18" s="223"/>
      <c r="O18" s="223"/>
      <c r="P18" s="223"/>
      <c r="Q18" s="223"/>
      <c r="R18" s="222"/>
      <c r="S18" s="224"/>
      <c r="T18" s="225"/>
      <c r="U18" s="225"/>
      <c r="V18" s="225"/>
      <c r="W18" s="225"/>
      <c r="X18" s="225"/>
      <c r="Y18" s="225"/>
      <c r="Z18" s="226"/>
    </row>
    <row r="19" spans="1:27" s="1" customFormat="1" x14ac:dyDescent="0.2">
      <c r="A19" s="224"/>
      <c r="B19" s="225"/>
      <c r="C19" s="221"/>
      <c r="D19" s="222"/>
      <c r="E19" s="221"/>
      <c r="F19" s="222"/>
      <c r="G19" s="221"/>
      <c r="H19" s="222"/>
      <c r="I19" s="221"/>
      <c r="J19" s="222"/>
      <c r="K19" s="221"/>
      <c r="L19" s="223"/>
      <c r="M19" s="223"/>
      <c r="N19" s="223"/>
      <c r="O19" s="223"/>
      <c r="P19" s="223"/>
      <c r="Q19" s="223"/>
      <c r="R19" s="222"/>
      <c r="S19" s="224"/>
      <c r="T19" s="225"/>
      <c r="U19" s="225"/>
      <c r="V19" s="225"/>
      <c r="W19" s="225"/>
      <c r="X19" s="225"/>
      <c r="Y19" s="225"/>
      <c r="Z19" s="226"/>
    </row>
    <row r="20" spans="1:27" s="1" customFormat="1" x14ac:dyDescent="0.2">
      <c r="A20" s="224"/>
      <c r="B20" s="225"/>
      <c r="C20" s="221"/>
      <c r="D20" s="222"/>
      <c r="E20" s="221"/>
      <c r="F20" s="222"/>
      <c r="G20" s="221"/>
      <c r="H20" s="222"/>
      <c r="I20" s="221"/>
      <c r="J20" s="222"/>
      <c r="K20" s="221"/>
      <c r="L20" s="223"/>
      <c r="M20" s="223"/>
      <c r="N20" s="223"/>
      <c r="O20" s="223"/>
      <c r="P20" s="223"/>
      <c r="Q20" s="223"/>
      <c r="R20" s="222"/>
      <c r="S20" s="224"/>
      <c r="T20" s="225"/>
      <c r="U20" s="225"/>
      <c r="V20" s="225"/>
      <c r="W20" s="225"/>
      <c r="X20" s="225"/>
      <c r="Y20" s="225"/>
      <c r="Z20" s="226"/>
    </row>
    <row r="21" spans="1:27" s="2" customFormat="1" ht="13.35" customHeight="1" x14ac:dyDescent="0.2">
      <c r="A21" s="231"/>
      <c r="B21" s="232"/>
      <c r="C21" s="234"/>
      <c r="D21" s="236"/>
      <c r="E21" s="234"/>
      <c r="F21" s="236"/>
      <c r="G21" s="234"/>
      <c r="H21" s="236"/>
      <c r="I21" s="234"/>
      <c r="J21" s="236"/>
      <c r="K21" s="234"/>
      <c r="L21" s="235"/>
      <c r="M21" s="235"/>
      <c r="N21" s="235"/>
      <c r="O21" s="235"/>
      <c r="P21" s="235"/>
      <c r="Q21" s="235"/>
      <c r="R21" s="236"/>
      <c r="S21" s="231"/>
      <c r="T21" s="232"/>
      <c r="U21" s="232"/>
      <c r="V21" s="232"/>
      <c r="W21" s="232"/>
      <c r="X21" s="232"/>
      <c r="Y21" s="232"/>
      <c r="Z21" s="233"/>
      <c r="AA21" s="1"/>
    </row>
    <row r="22" spans="1:27" s="1" customFormat="1" ht="18.75" x14ac:dyDescent="0.2">
      <c r="A22" s="14">
        <f>S16+1</f>
        <v>45242</v>
      </c>
      <c r="B22" s="15"/>
      <c r="C22" s="12">
        <f>A22+1</f>
        <v>45243</v>
      </c>
      <c r="D22" s="13"/>
      <c r="E22" s="12">
        <f>C22+1</f>
        <v>45244</v>
      </c>
      <c r="F22" s="13"/>
      <c r="G22" s="12">
        <f>E22+1</f>
        <v>45245</v>
      </c>
      <c r="H22" s="13"/>
      <c r="I22" s="12">
        <f>G22+1</f>
        <v>45246</v>
      </c>
      <c r="J22" s="13"/>
      <c r="K22" s="239">
        <f>I22+1</f>
        <v>45247</v>
      </c>
      <c r="L22" s="240"/>
      <c r="M22" s="241"/>
      <c r="N22" s="241"/>
      <c r="O22" s="241"/>
      <c r="P22" s="241"/>
      <c r="Q22" s="241"/>
      <c r="R22" s="242"/>
      <c r="S22" s="248">
        <f>K22+1</f>
        <v>45248</v>
      </c>
      <c r="T22" s="249"/>
      <c r="U22" s="237"/>
      <c r="V22" s="237"/>
      <c r="W22" s="237"/>
      <c r="X22" s="237"/>
      <c r="Y22" s="237"/>
      <c r="Z22" s="238"/>
    </row>
    <row r="23" spans="1:27" s="1" customFormat="1" x14ac:dyDescent="0.2">
      <c r="A23" s="224"/>
      <c r="B23" s="225"/>
      <c r="C23" s="256" t="s">
        <v>23</v>
      </c>
      <c r="D23" s="257"/>
      <c r="E23" s="258" t="s">
        <v>30</v>
      </c>
      <c r="F23" s="259"/>
      <c r="G23" s="256" t="s">
        <v>23</v>
      </c>
      <c r="H23" s="257"/>
      <c r="I23" s="258" t="s">
        <v>30</v>
      </c>
      <c r="J23" s="259"/>
      <c r="K23" s="221"/>
      <c r="L23" s="223"/>
      <c r="M23" s="223"/>
      <c r="N23" s="223"/>
      <c r="O23" s="223"/>
      <c r="P23" s="223"/>
      <c r="Q23" s="223"/>
      <c r="R23" s="222"/>
      <c r="S23" s="224"/>
      <c r="T23" s="225"/>
      <c r="U23" s="225"/>
      <c r="V23" s="225"/>
      <c r="W23" s="225"/>
      <c r="X23" s="225"/>
      <c r="Y23" s="225"/>
      <c r="Z23" s="226"/>
    </row>
    <row r="24" spans="1:27" s="1" customFormat="1" x14ac:dyDescent="0.2">
      <c r="A24" s="224"/>
      <c r="B24" s="225"/>
      <c r="C24" s="254" t="s">
        <v>26</v>
      </c>
      <c r="D24" s="255"/>
      <c r="E24" s="221" t="s">
        <v>33</v>
      </c>
      <c r="F24" s="222"/>
      <c r="G24" s="260" t="s">
        <v>27</v>
      </c>
      <c r="H24" s="255"/>
      <c r="I24" s="221" t="s">
        <v>33</v>
      </c>
      <c r="J24" s="222"/>
      <c r="K24" s="221"/>
      <c r="L24" s="223"/>
      <c r="M24" s="223"/>
      <c r="N24" s="223"/>
      <c r="O24" s="223"/>
      <c r="P24" s="223"/>
      <c r="Q24" s="223"/>
      <c r="R24" s="222"/>
      <c r="S24" s="224"/>
      <c r="T24" s="225"/>
      <c r="U24" s="225"/>
      <c r="V24" s="225"/>
      <c r="W24" s="225"/>
      <c r="X24" s="225"/>
      <c r="Y24" s="225"/>
      <c r="Z24" s="226"/>
    </row>
    <row r="25" spans="1:27" s="1" customFormat="1" x14ac:dyDescent="0.2">
      <c r="A25" s="224"/>
      <c r="B25" s="225"/>
      <c r="C25" s="221"/>
      <c r="D25" s="222"/>
      <c r="E25" s="221"/>
      <c r="F25" s="222"/>
      <c r="G25" s="221"/>
      <c r="H25" s="222"/>
      <c r="I25" s="221"/>
      <c r="J25" s="222"/>
      <c r="K25" s="221"/>
      <c r="L25" s="223"/>
      <c r="M25" s="223"/>
      <c r="N25" s="223"/>
      <c r="O25" s="223"/>
      <c r="P25" s="223"/>
      <c r="Q25" s="223"/>
      <c r="R25" s="222"/>
      <c r="S25" s="224"/>
      <c r="T25" s="225"/>
      <c r="U25" s="225"/>
      <c r="V25" s="225"/>
      <c r="W25" s="225"/>
      <c r="X25" s="225"/>
      <c r="Y25" s="225"/>
      <c r="Z25" s="226"/>
    </row>
    <row r="26" spans="1:27" s="1" customFormat="1" x14ac:dyDescent="0.2">
      <c r="A26" s="224"/>
      <c r="B26" s="225"/>
      <c r="C26" s="221"/>
      <c r="D26" s="222"/>
      <c r="E26" s="221"/>
      <c r="F26" s="222"/>
      <c r="G26" s="221"/>
      <c r="H26" s="222"/>
      <c r="I26" s="221"/>
      <c r="J26" s="222"/>
      <c r="K26" s="221"/>
      <c r="L26" s="223"/>
      <c r="M26" s="223"/>
      <c r="N26" s="223"/>
      <c r="O26" s="223"/>
      <c r="P26" s="223"/>
      <c r="Q26" s="223"/>
      <c r="R26" s="222"/>
      <c r="S26" s="224"/>
      <c r="T26" s="225"/>
      <c r="U26" s="225"/>
      <c r="V26" s="225"/>
      <c r="W26" s="225"/>
      <c r="X26" s="225"/>
      <c r="Y26" s="225"/>
      <c r="Z26" s="226"/>
    </row>
    <row r="27" spans="1:27" s="2" customFormat="1" x14ac:dyDescent="0.2">
      <c r="A27" s="231"/>
      <c r="B27" s="232"/>
      <c r="C27" s="234"/>
      <c r="D27" s="236"/>
      <c r="E27" s="234"/>
      <c r="F27" s="236"/>
      <c r="G27" s="234"/>
      <c r="H27" s="236"/>
      <c r="I27" s="234"/>
      <c r="J27" s="236"/>
      <c r="K27" s="234"/>
      <c r="L27" s="235"/>
      <c r="M27" s="235"/>
      <c r="N27" s="235"/>
      <c r="O27" s="235"/>
      <c r="P27" s="235"/>
      <c r="Q27" s="235"/>
      <c r="R27" s="236"/>
      <c r="S27" s="231"/>
      <c r="T27" s="232"/>
      <c r="U27" s="232"/>
      <c r="V27" s="232"/>
      <c r="W27" s="232"/>
      <c r="X27" s="232"/>
      <c r="Y27" s="232"/>
      <c r="Z27" s="233"/>
      <c r="AA27" s="1"/>
    </row>
    <row r="28" spans="1:27" s="1" customFormat="1" ht="18.75" x14ac:dyDescent="0.2">
      <c r="A28" s="14">
        <f>S22+1</f>
        <v>45249</v>
      </c>
      <c r="B28" s="15"/>
      <c r="C28" s="12">
        <f>A28+1</f>
        <v>45250</v>
      </c>
      <c r="D28" s="57" t="s">
        <v>34</v>
      </c>
      <c r="E28" s="12">
        <f>C28+1</f>
        <v>45251</v>
      </c>
      <c r="F28" s="57" t="s">
        <v>34</v>
      </c>
      <c r="G28" s="12">
        <f>E28+1</f>
        <v>45252</v>
      </c>
      <c r="H28" s="57" t="s">
        <v>34</v>
      </c>
      <c r="I28" s="12">
        <f>G28+1</f>
        <v>45253</v>
      </c>
      <c r="J28" s="13"/>
      <c r="K28" s="239">
        <f>I28+1</f>
        <v>45254</v>
      </c>
      <c r="L28" s="240"/>
      <c r="M28" s="241"/>
      <c r="N28" s="241"/>
      <c r="O28" s="241"/>
      <c r="P28" s="241"/>
      <c r="Q28" s="241"/>
      <c r="R28" s="242"/>
      <c r="S28" s="248">
        <f>K28+1</f>
        <v>45255</v>
      </c>
      <c r="T28" s="249"/>
      <c r="U28" s="237"/>
      <c r="V28" s="237"/>
      <c r="W28" s="237"/>
      <c r="X28" s="237"/>
      <c r="Y28" s="237"/>
      <c r="Z28" s="238"/>
    </row>
    <row r="29" spans="1:27" s="1" customFormat="1" x14ac:dyDescent="0.2">
      <c r="A29" s="224"/>
      <c r="B29" s="225"/>
      <c r="C29" s="282" t="s">
        <v>112</v>
      </c>
      <c r="D29" s="283"/>
      <c r="E29" s="282" t="s">
        <v>111</v>
      </c>
      <c r="F29" s="283"/>
      <c r="G29" s="282" t="s">
        <v>113</v>
      </c>
      <c r="H29" s="283"/>
      <c r="I29" s="221"/>
      <c r="J29" s="222"/>
      <c r="K29" s="221"/>
      <c r="L29" s="223"/>
      <c r="M29" s="223"/>
      <c r="N29" s="223"/>
      <c r="O29" s="223"/>
      <c r="P29" s="223"/>
      <c r="Q29" s="223"/>
      <c r="R29" s="222"/>
      <c r="S29" s="224"/>
      <c r="T29" s="225"/>
      <c r="U29" s="225"/>
      <c r="V29" s="225"/>
      <c r="W29" s="225"/>
      <c r="X29" s="225"/>
      <c r="Y29" s="225"/>
      <c r="Z29" s="226"/>
    </row>
    <row r="30" spans="1:27" s="1" customFormat="1" x14ac:dyDescent="0.2">
      <c r="A30" s="224"/>
      <c r="B30" s="225"/>
      <c r="C30" s="296" t="s">
        <v>35</v>
      </c>
      <c r="D30" s="283"/>
      <c r="E30" s="296" t="s">
        <v>36</v>
      </c>
      <c r="F30" s="283"/>
      <c r="G30" s="282" t="s">
        <v>114</v>
      </c>
      <c r="H30" s="283"/>
      <c r="I30" s="291" t="s">
        <v>28</v>
      </c>
      <c r="J30" s="292"/>
      <c r="K30" s="221"/>
      <c r="L30" s="223"/>
      <c r="M30" s="223"/>
      <c r="N30" s="223"/>
      <c r="O30" s="223"/>
      <c r="P30" s="223"/>
      <c r="Q30" s="223"/>
      <c r="R30" s="222"/>
      <c r="S30" s="224"/>
      <c r="T30" s="225"/>
      <c r="U30" s="225"/>
      <c r="V30" s="225"/>
      <c r="W30" s="225"/>
      <c r="X30" s="225"/>
      <c r="Y30" s="225"/>
      <c r="Z30" s="226"/>
    </row>
    <row r="31" spans="1:27" s="1" customFormat="1" x14ac:dyDescent="0.2">
      <c r="A31" s="224"/>
      <c r="B31" s="225"/>
      <c r="C31" s="289" t="s">
        <v>129</v>
      </c>
      <c r="D31" s="290"/>
      <c r="E31" s="289" t="s">
        <v>129</v>
      </c>
      <c r="F31" s="290"/>
      <c r="G31" s="79" t="s">
        <v>112</v>
      </c>
      <c r="H31" s="80"/>
      <c r="I31" s="291" t="s">
        <v>29</v>
      </c>
      <c r="J31" s="292"/>
      <c r="K31" s="291" t="s">
        <v>29</v>
      </c>
      <c r="L31" s="293"/>
      <c r="M31" s="294"/>
      <c r="N31" s="294"/>
      <c r="O31" s="294"/>
      <c r="P31" s="294"/>
      <c r="Q31" s="294"/>
      <c r="R31" s="295"/>
      <c r="S31" s="286" t="s">
        <v>29</v>
      </c>
      <c r="T31" s="287"/>
      <c r="U31" s="287"/>
      <c r="V31" s="287"/>
      <c r="W31" s="287"/>
      <c r="X31" s="287"/>
      <c r="Y31" s="287"/>
      <c r="Z31" s="288"/>
    </row>
    <row r="32" spans="1:27" s="1" customFormat="1" x14ac:dyDescent="0.2">
      <c r="A32" s="51"/>
      <c r="B32" s="52"/>
      <c r="C32" s="97"/>
      <c r="D32" s="98"/>
      <c r="E32" s="97"/>
      <c r="F32" s="98"/>
      <c r="G32" s="102"/>
      <c r="H32" s="102"/>
      <c r="I32" s="87"/>
      <c r="J32" s="88"/>
      <c r="K32" s="87"/>
      <c r="L32" s="92"/>
      <c r="M32" s="93"/>
      <c r="N32" s="93"/>
      <c r="O32" s="93"/>
      <c r="P32" s="93"/>
      <c r="Q32" s="93"/>
      <c r="R32" s="94"/>
      <c r="S32" s="89"/>
      <c r="T32" s="90"/>
      <c r="U32" s="90"/>
      <c r="V32" s="90"/>
      <c r="W32" s="90"/>
      <c r="X32" s="90"/>
      <c r="Y32" s="90"/>
      <c r="Z32" s="91"/>
    </row>
    <row r="33" spans="1:28" s="1" customFormat="1" x14ac:dyDescent="0.2">
      <c r="A33" s="224"/>
      <c r="B33" s="225"/>
      <c r="C33" s="282" t="s">
        <v>175</v>
      </c>
      <c r="D33" s="283"/>
      <c r="E33" s="282" t="s">
        <v>129</v>
      </c>
      <c r="F33" s="283"/>
      <c r="I33" s="221"/>
      <c r="J33" s="222"/>
      <c r="K33" s="221"/>
      <c r="L33" s="223"/>
      <c r="M33" s="223"/>
      <c r="N33" s="223"/>
      <c r="O33" s="223"/>
      <c r="P33" s="223"/>
      <c r="Q33" s="223"/>
      <c r="R33" s="222"/>
      <c r="S33" s="224"/>
      <c r="T33" s="225"/>
      <c r="U33" s="225"/>
      <c r="V33" s="225"/>
      <c r="W33" s="225"/>
      <c r="X33" s="225"/>
      <c r="Y33" s="225"/>
      <c r="Z33" s="226"/>
    </row>
    <row r="34" spans="1:28" s="2" customFormat="1" x14ac:dyDescent="0.2">
      <c r="A34" s="231"/>
      <c r="B34" s="232"/>
      <c r="C34" s="282" t="s">
        <v>130</v>
      </c>
      <c r="D34" s="283"/>
      <c r="E34" s="282" t="s">
        <v>128</v>
      </c>
      <c r="F34" s="283"/>
      <c r="G34" s="284"/>
      <c r="H34" s="285"/>
      <c r="I34" s="234"/>
      <c r="J34" s="236"/>
      <c r="K34" s="234"/>
      <c r="L34" s="235"/>
      <c r="M34" s="235"/>
      <c r="N34" s="235"/>
      <c r="O34" s="235"/>
      <c r="P34" s="235"/>
      <c r="Q34" s="235"/>
      <c r="R34" s="236"/>
      <c r="S34" s="224"/>
      <c r="T34" s="225"/>
      <c r="U34" s="225"/>
      <c r="V34" s="225"/>
      <c r="W34" s="225"/>
      <c r="X34" s="225"/>
      <c r="Y34" s="225"/>
      <c r="Z34" s="226"/>
      <c r="AA34" s="1"/>
    </row>
    <row r="35" spans="1:28" s="1" customFormat="1" ht="18.75" x14ac:dyDescent="0.2">
      <c r="A35" s="14">
        <f>S28+1</f>
        <v>45256</v>
      </c>
      <c r="B35" s="108"/>
      <c r="C35" s="107">
        <f>A35+1</f>
        <v>45257</v>
      </c>
      <c r="D35" s="122" t="s">
        <v>34</v>
      </c>
      <c r="E35" s="54">
        <f>C35+1</f>
        <v>45258</v>
      </c>
      <c r="F35" s="112" t="s">
        <v>34</v>
      </c>
      <c r="G35" s="54">
        <f>E35+1</f>
        <v>45259</v>
      </c>
      <c r="H35" s="57" t="s">
        <v>34</v>
      </c>
      <c r="I35" s="12">
        <f>G35+1</f>
        <v>45260</v>
      </c>
      <c r="J35" s="112" t="s">
        <v>34</v>
      </c>
      <c r="K35" s="240">
        <f>I35+1</f>
        <v>45261</v>
      </c>
      <c r="L35" s="240"/>
      <c r="M35" s="278" t="s">
        <v>34</v>
      </c>
      <c r="N35" s="278"/>
      <c r="O35" s="278"/>
      <c r="P35" s="278"/>
      <c r="Q35" s="278"/>
      <c r="R35" s="279"/>
      <c r="S35" s="120">
        <f>K35+1</f>
        <v>45262</v>
      </c>
      <c r="T35" s="119"/>
      <c r="U35" s="280" t="s">
        <v>34</v>
      </c>
      <c r="V35" s="280"/>
      <c r="W35" s="280"/>
      <c r="X35" s="280"/>
      <c r="Y35" s="280"/>
      <c r="Z35" s="281"/>
    </row>
    <row r="36" spans="1:28" s="1" customFormat="1" x14ac:dyDescent="0.2">
      <c r="A36" s="224"/>
      <c r="B36" s="268"/>
      <c r="C36" s="263" t="s">
        <v>37</v>
      </c>
      <c r="D36" s="264"/>
      <c r="E36" s="263" t="s">
        <v>104</v>
      </c>
      <c r="F36" s="264"/>
      <c r="G36" s="263" t="s">
        <v>41</v>
      </c>
      <c r="H36" s="264"/>
      <c r="I36" s="263" t="s">
        <v>37</v>
      </c>
      <c r="J36" s="264"/>
      <c r="K36" s="265" t="s">
        <v>37</v>
      </c>
      <c r="L36" s="265"/>
      <c r="M36" s="265"/>
      <c r="N36" s="265"/>
      <c r="O36" s="265"/>
      <c r="P36" s="265"/>
      <c r="Q36" s="265"/>
      <c r="R36" s="275"/>
      <c r="S36" s="104" t="s">
        <v>115</v>
      </c>
      <c r="T36" s="104"/>
      <c r="U36" s="104"/>
      <c r="V36" s="104"/>
      <c r="W36" s="104"/>
      <c r="X36" s="104"/>
      <c r="Y36" s="104"/>
      <c r="Z36" s="131"/>
    </row>
    <row r="37" spans="1:28" s="1" customFormat="1" x14ac:dyDescent="0.2">
      <c r="A37" s="224"/>
      <c r="B37" s="268"/>
      <c r="C37" s="263" t="s">
        <v>38</v>
      </c>
      <c r="D37" s="264"/>
      <c r="E37" s="263" t="s">
        <v>105</v>
      </c>
      <c r="F37" s="264"/>
      <c r="G37" s="263" t="s">
        <v>42</v>
      </c>
      <c r="H37" s="264"/>
      <c r="I37" s="263" t="s">
        <v>38</v>
      </c>
      <c r="J37" s="264"/>
      <c r="K37" s="265" t="s">
        <v>38</v>
      </c>
      <c r="L37" s="265"/>
      <c r="M37" s="265"/>
      <c r="N37" s="265"/>
      <c r="O37" s="265"/>
      <c r="P37" s="265"/>
      <c r="Q37" s="265"/>
      <c r="R37" s="275"/>
      <c r="S37" s="104" t="s">
        <v>116</v>
      </c>
      <c r="T37" s="104"/>
      <c r="U37" s="104"/>
      <c r="V37" s="104"/>
      <c r="W37" s="104"/>
      <c r="X37" s="104"/>
      <c r="Y37" s="104"/>
      <c r="Z37" s="131"/>
    </row>
    <row r="38" spans="1:28" s="1" customFormat="1" x14ac:dyDescent="0.2">
      <c r="A38" s="224"/>
      <c r="B38" s="268"/>
      <c r="C38" s="263" t="s">
        <v>39</v>
      </c>
      <c r="D38" s="264"/>
      <c r="F38" s="111"/>
      <c r="H38" s="111"/>
      <c r="I38" s="263" t="s">
        <v>39</v>
      </c>
      <c r="J38" s="264"/>
      <c r="K38" s="265"/>
      <c r="L38" s="265"/>
      <c r="M38" s="265"/>
      <c r="N38" s="265"/>
      <c r="O38" s="265"/>
      <c r="P38" s="265"/>
      <c r="Q38" s="265"/>
      <c r="R38" s="275"/>
      <c r="S38" s="103" t="s">
        <v>94</v>
      </c>
      <c r="T38" s="103"/>
      <c r="U38" s="103"/>
      <c r="V38" s="103"/>
      <c r="W38" s="103"/>
      <c r="X38" s="103"/>
      <c r="Y38" s="103"/>
      <c r="Z38" s="132"/>
    </row>
    <row r="39" spans="1:28" s="1" customFormat="1" x14ac:dyDescent="0.2">
      <c r="A39" s="51"/>
      <c r="B39" s="109"/>
      <c r="C39" s="6"/>
      <c r="D39" s="117"/>
      <c r="E39" s="276" t="s">
        <v>131</v>
      </c>
      <c r="F39" s="277"/>
      <c r="H39" s="111"/>
      <c r="I39" s="6"/>
      <c r="J39" s="117"/>
      <c r="K39" s="95"/>
      <c r="L39" s="95"/>
      <c r="M39" s="95"/>
      <c r="N39" s="95"/>
      <c r="O39" s="95"/>
      <c r="P39" s="95"/>
      <c r="Q39" s="95"/>
      <c r="R39" s="118"/>
      <c r="S39" s="103" t="s">
        <v>109</v>
      </c>
      <c r="T39" s="105"/>
      <c r="U39" s="105"/>
      <c r="V39" s="105"/>
      <c r="W39" s="105" t="s">
        <v>185</v>
      </c>
      <c r="X39" s="105"/>
      <c r="Y39" s="105"/>
      <c r="Z39" s="133"/>
    </row>
    <row r="40" spans="1:28" s="1" customFormat="1" x14ac:dyDescent="0.2">
      <c r="A40" s="224"/>
      <c r="B40" s="268"/>
      <c r="D40" s="111"/>
      <c r="F40" s="111"/>
      <c r="G40" s="82"/>
      <c r="H40" s="115"/>
      <c r="J40" s="111"/>
      <c r="K40" s="265"/>
      <c r="L40" s="265"/>
      <c r="M40" s="265"/>
      <c r="N40" s="265"/>
      <c r="O40" s="265"/>
      <c r="P40" s="265"/>
      <c r="Q40" s="265"/>
      <c r="R40" s="275"/>
      <c r="S40" s="103" t="s">
        <v>129</v>
      </c>
      <c r="T40" s="103"/>
      <c r="U40" s="103"/>
      <c r="V40" s="103"/>
      <c r="W40" s="103"/>
      <c r="X40" s="103"/>
      <c r="Y40" s="103"/>
      <c r="Z40" s="132"/>
      <c r="AB40" s="84" t="s">
        <v>129</v>
      </c>
    </row>
    <row r="41" spans="1:28" s="1" customFormat="1" x14ac:dyDescent="0.2">
      <c r="A41" s="51"/>
      <c r="B41" s="109"/>
      <c r="C41" s="263"/>
      <c r="D41" s="264"/>
      <c r="E41" s="263" t="s">
        <v>173</v>
      </c>
      <c r="F41" s="264"/>
      <c r="G41" s="273" t="s">
        <v>125</v>
      </c>
      <c r="H41" s="274"/>
      <c r="I41" s="263" t="s">
        <v>129</v>
      </c>
      <c r="J41" s="264"/>
      <c r="K41" s="265" t="s">
        <v>43</v>
      </c>
      <c r="L41" s="265"/>
      <c r="M41" s="265"/>
      <c r="N41" s="265"/>
      <c r="O41" s="265"/>
      <c r="P41" s="265"/>
      <c r="Q41" s="266"/>
      <c r="R41" s="118"/>
      <c r="S41" s="105"/>
      <c r="T41" s="105"/>
      <c r="U41" s="105"/>
      <c r="V41" s="105"/>
      <c r="W41" s="105"/>
      <c r="X41" s="105"/>
      <c r="Y41" s="105"/>
      <c r="Z41" s="133"/>
    </row>
    <row r="42" spans="1:28" s="2" customFormat="1" x14ac:dyDescent="0.2">
      <c r="A42" s="231"/>
      <c r="B42" s="270"/>
      <c r="C42" s="113" t="s">
        <v>90</v>
      </c>
      <c r="D42" s="116"/>
      <c r="E42" s="263" t="s">
        <v>106</v>
      </c>
      <c r="F42" s="264"/>
      <c r="G42" s="110" t="s">
        <v>90</v>
      </c>
      <c r="H42" s="114"/>
      <c r="I42" s="113" t="s">
        <v>90</v>
      </c>
      <c r="J42" s="116"/>
      <c r="K42" s="271" t="s">
        <v>44</v>
      </c>
      <c r="L42" s="271"/>
      <c r="M42" s="271"/>
      <c r="N42" s="271"/>
      <c r="O42" s="271"/>
      <c r="P42" s="271"/>
      <c r="Q42" s="271"/>
      <c r="R42" s="272"/>
      <c r="S42" s="129"/>
      <c r="T42" s="130"/>
      <c r="U42" s="130"/>
      <c r="V42" s="130"/>
      <c r="W42" s="130"/>
      <c r="X42" s="130"/>
      <c r="Y42" s="130"/>
      <c r="Z42" s="134"/>
      <c r="AA42" s="1"/>
    </row>
    <row r="43" spans="1:28" ht="18.75" x14ac:dyDescent="0.2">
      <c r="A43" s="14"/>
      <c r="B43" s="108"/>
      <c r="C43" s="54"/>
      <c r="D43" s="121"/>
      <c r="E43" s="58" t="s">
        <v>0</v>
      </c>
      <c r="F43" s="17"/>
      <c r="G43" s="17"/>
      <c r="H43" s="17"/>
      <c r="I43" s="17"/>
      <c r="J43" s="17"/>
      <c r="K43" s="17"/>
      <c r="L43" s="17"/>
      <c r="M43" s="17"/>
      <c r="N43" s="17"/>
      <c r="O43" s="17"/>
      <c r="P43" s="17"/>
      <c r="Q43" s="17"/>
      <c r="R43" s="17"/>
      <c r="S43" s="72"/>
      <c r="T43" s="72"/>
      <c r="U43" s="72"/>
      <c r="V43" s="72"/>
      <c r="W43" s="72"/>
      <c r="X43" s="72"/>
      <c r="Y43" s="72"/>
      <c r="Z43" s="125"/>
    </row>
    <row r="44" spans="1:28" ht="15.75" x14ac:dyDescent="0.2">
      <c r="A44" s="224"/>
      <c r="B44" s="268"/>
      <c r="C44" s="223"/>
      <c r="D44" s="269"/>
      <c r="E44" s="95"/>
      <c r="F44" s="187" t="s">
        <v>95</v>
      </c>
      <c r="G44" s="188"/>
      <c r="H44" s="188"/>
      <c r="J44" s="6"/>
      <c r="K44" s="6"/>
      <c r="L44" s="6"/>
      <c r="M44" s="6"/>
      <c r="N44" s="6"/>
      <c r="O44" s="6"/>
      <c r="P44" s="6"/>
      <c r="Q44" s="6"/>
      <c r="R44" s="6"/>
      <c r="S44" s="6"/>
      <c r="T44" s="6"/>
      <c r="U44" s="6"/>
      <c r="V44" s="6"/>
      <c r="W44" s="6"/>
      <c r="X44" s="6"/>
      <c r="Y44" s="6"/>
      <c r="Z44" s="126"/>
    </row>
    <row r="45" spans="1:28" ht="15.75" x14ac:dyDescent="0.2">
      <c r="A45" s="224"/>
      <c r="B45" s="225"/>
      <c r="C45" s="221"/>
      <c r="D45" s="269"/>
      <c r="E45" s="95"/>
      <c r="F45" s="78" t="s">
        <v>96</v>
      </c>
      <c r="G45" s="74"/>
      <c r="H45" s="75"/>
      <c r="I45" s="78" t="s">
        <v>99</v>
      </c>
      <c r="K45" s="76"/>
      <c r="L45" s="76"/>
      <c r="M45" s="76"/>
      <c r="N45" s="76"/>
      <c r="O45" s="76"/>
      <c r="P45" s="76"/>
      <c r="Q45" s="76"/>
      <c r="R45" s="76"/>
      <c r="S45" s="76"/>
      <c r="T45" s="76"/>
      <c r="U45" s="76"/>
      <c r="V45" s="76"/>
      <c r="W45" s="76"/>
      <c r="X45" s="76"/>
      <c r="Y45" s="76"/>
      <c r="Z45" s="127"/>
    </row>
    <row r="46" spans="1:28" x14ac:dyDescent="0.2">
      <c r="A46" s="224"/>
      <c r="B46" s="225"/>
      <c r="C46" s="221"/>
      <c r="D46" s="269"/>
      <c r="E46" s="95"/>
      <c r="F46" s="185" t="s">
        <v>97</v>
      </c>
      <c r="G46" s="74"/>
      <c r="H46" s="76"/>
      <c r="I46" s="76" t="s">
        <v>101</v>
      </c>
      <c r="K46" s="76"/>
      <c r="L46" s="76"/>
      <c r="M46" s="76"/>
      <c r="N46" s="76"/>
      <c r="O46" s="76"/>
      <c r="P46" s="76"/>
      <c r="Q46" s="76"/>
      <c r="R46" s="76"/>
      <c r="S46" s="76"/>
      <c r="T46" s="76"/>
      <c r="U46" s="76"/>
      <c r="V46" s="76"/>
      <c r="W46" s="76"/>
      <c r="X46" s="76"/>
      <c r="Y46" s="76"/>
      <c r="Z46" s="127"/>
      <c r="AA46" s="76"/>
    </row>
    <row r="47" spans="1:28" x14ac:dyDescent="0.2">
      <c r="A47" s="224"/>
      <c r="B47" s="225"/>
      <c r="C47" s="221"/>
      <c r="D47" s="222"/>
      <c r="E47" s="18"/>
      <c r="F47" s="3" t="s">
        <v>103</v>
      </c>
      <c r="G47" s="74"/>
      <c r="H47" s="76"/>
      <c r="I47" s="77" t="s">
        <v>100</v>
      </c>
      <c r="J47" s="76"/>
      <c r="K47" s="76"/>
      <c r="L47" s="106"/>
      <c r="M47" s="106"/>
      <c r="N47" s="106"/>
      <c r="O47" s="106"/>
      <c r="P47" s="106"/>
      <c r="Q47" s="106"/>
      <c r="R47" s="106"/>
      <c r="S47" s="106"/>
      <c r="T47" s="106"/>
      <c r="U47" s="106"/>
      <c r="V47" s="106"/>
      <c r="W47" s="106"/>
      <c r="X47" s="106"/>
      <c r="Y47" s="106"/>
      <c r="Z47" s="128"/>
      <c r="AA47" s="76"/>
    </row>
    <row r="48" spans="1:28" s="1" customFormat="1" x14ac:dyDescent="0.2">
      <c r="A48" s="231"/>
      <c r="B48" s="232"/>
      <c r="C48" s="234"/>
      <c r="D48" s="236"/>
      <c r="E48" s="19"/>
      <c r="F48" s="186" t="s">
        <v>98</v>
      </c>
      <c r="G48" s="20"/>
      <c r="H48" s="20"/>
      <c r="I48" s="123" t="s">
        <v>102</v>
      </c>
      <c r="J48" s="124"/>
      <c r="K48" s="227"/>
      <c r="L48" s="227"/>
      <c r="M48" s="227"/>
      <c r="N48" s="227"/>
      <c r="O48" s="227"/>
      <c r="P48" s="227"/>
      <c r="Q48" s="227"/>
      <c r="R48" s="227"/>
      <c r="S48" s="227"/>
      <c r="T48" s="227"/>
      <c r="U48" s="227"/>
      <c r="V48" s="227"/>
      <c r="W48" s="227"/>
      <c r="X48" s="227"/>
      <c r="Y48" s="227"/>
      <c r="Z48" s="267"/>
    </row>
  </sheetData>
  <mergeCells count="205">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30:H30"/>
    <mergeCell ref="I29:J29"/>
    <mergeCell ref="A27:B27"/>
    <mergeCell ref="C27:D27"/>
    <mergeCell ref="E27:F27"/>
    <mergeCell ref="G27:H27"/>
    <mergeCell ref="I27:J27"/>
    <mergeCell ref="K27:R27"/>
    <mergeCell ref="K29:R29"/>
    <mergeCell ref="S29:Z29"/>
    <mergeCell ref="A30:B30"/>
    <mergeCell ref="C30:D30"/>
    <mergeCell ref="E30:F30"/>
    <mergeCell ref="I30:J30"/>
    <mergeCell ref="K30:R30"/>
    <mergeCell ref="S30:Z30"/>
    <mergeCell ref="S31:Z31"/>
    <mergeCell ref="A33:B33"/>
    <mergeCell ref="C33:D33"/>
    <mergeCell ref="E33:F33"/>
    <mergeCell ref="G29:H29"/>
    <mergeCell ref="I33:J33"/>
    <mergeCell ref="K33:R33"/>
    <mergeCell ref="S33:Z33"/>
    <mergeCell ref="A31:B31"/>
    <mergeCell ref="C31:D31"/>
    <mergeCell ref="E31:F31"/>
    <mergeCell ref="I31:J31"/>
    <mergeCell ref="K31:R31"/>
    <mergeCell ref="S34:Z34"/>
    <mergeCell ref="K35:L35"/>
    <mergeCell ref="M35:R35"/>
    <mergeCell ref="U35:Z35"/>
    <mergeCell ref="A36:B36"/>
    <mergeCell ref="C36:D36"/>
    <mergeCell ref="E36:F36"/>
    <mergeCell ref="G36:H36"/>
    <mergeCell ref="I36:J36"/>
    <mergeCell ref="A34:B34"/>
    <mergeCell ref="C34:D34"/>
    <mergeCell ref="E34:F34"/>
    <mergeCell ref="G34:H34"/>
    <mergeCell ref="I34:J34"/>
    <mergeCell ref="K34:R34"/>
    <mergeCell ref="K36:R36"/>
    <mergeCell ref="A37:B37"/>
    <mergeCell ref="C37:D37"/>
    <mergeCell ref="E37:F37"/>
    <mergeCell ref="G37:H37"/>
    <mergeCell ref="I37:J37"/>
    <mergeCell ref="K37:R37"/>
    <mergeCell ref="A40:B40"/>
    <mergeCell ref="K40:R40"/>
    <mergeCell ref="A38:B38"/>
    <mergeCell ref="C38:D38"/>
    <mergeCell ref="I38:J38"/>
    <mergeCell ref="K38:R38"/>
    <mergeCell ref="E39:F39"/>
    <mergeCell ref="E41:F41"/>
    <mergeCell ref="I41:J41"/>
    <mergeCell ref="K41:Q41"/>
    <mergeCell ref="A47:B47"/>
    <mergeCell ref="C47:D47"/>
    <mergeCell ref="A48:B48"/>
    <mergeCell ref="C48:D48"/>
    <mergeCell ref="K48:Z48"/>
    <mergeCell ref="A44:B44"/>
    <mergeCell ref="C44:D44"/>
    <mergeCell ref="A45:B45"/>
    <mergeCell ref="C45:D45"/>
    <mergeCell ref="A46:B46"/>
    <mergeCell ref="C46:D46"/>
    <mergeCell ref="A42:B42"/>
    <mergeCell ref="K42:R42"/>
    <mergeCell ref="C41:D41"/>
    <mergeCell ref="G41:H41"/>
    <mergeCell ref="E42:F42"/>
  </mergeCells>
  <conditionalFormatting sqref="A10 C10 E10 G10 K10 S10 A16 C16 E16 G16 K16 S16 A22 C22 E22 G22 K22 S22 A28 C28 E28 G28 K28 S28 A35 C35 E35 G35 K35 S35 A43 C43">
    <cfRule type="expression" dxfId="19" priority="3">
      <formula>MONTH(A10)&lt;&gt;MONTH($A$1)</formula>
    </cfRule>
    <cfRule type="expression" dxfId="18" priority="4">
      <formula>OR(WEEKDAY(A10,1)=1,WEEKDAY(A10,1)=7)</formula>
    </cfRule>
  </conditionalFormatting>
  <conditionalFormatting sqref="I10 I16 I22 I28 I35">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9"/>
  <sheetViews>
    <sheetView showGridLines="0" tabSelected="1" workbookViewId="0">
      <selection activeCell="AD29" sqref="AD29"/>
    </sheetView>
  </sheetViews>
  <sheetFormatPr defaultRowHeight="12.75" x14ac:dyDescent="0.2"/>
  <cols>
    <col min="1" max="1" width="4.85546875" customWidth="1"/>
    <col min="2" max="2" width="13.7109375" customWidth="1"/>
    <col min="3" max="3" width="4.85546875" customWidth="1"/>
    <col min="4" max="4" width="14.7109375" customWidth="1"/>
    <col min="5" max="5" width="4.85546875" customWidth="1"/>
    <col min="6" max="6" width="14.7109375" customWidth="1"/>
    <col min="7" max="7" width="4.85546875" customWidth="1"/>
    <col min="8" max="8" width="14.7109375" customWidth="1"/>
    <col min="9" max="9" width="4.85546875" customWidth="1"/>
    <col min="10" max="10" width="14.7109375" customWidth="1"/>
    <col min="11" max="16" width="2.42578125" customWidth="1"/>
    <col min="17" max="17" width="3.42578125" customWidth="1"/>
    <col min="18" max="18" width="2.7109375" customWidth="1"/>
    <col min="19" max="25" width="2.42578125" customWidth="1"/>
    <col min="26" max="26" width="4.28515625" customWidth="1"/>
  </cols>
  <sheetData>
    <row r="1" spans="1:32" s="3" customFormat="1" ht="15" customHeight="1" x14ac:dyDescent="0.2">
      <c r="A1" s="243">
        <f>DATE('1'!AD18,'1'!AD20+3,1)</f>
        <v>45261</v>
      </c>
      <c r="B1" s="243"/>
      <c r="C1" s="243"/>
      <c r="D1" s="243"/>
      <c r="E1" s="243"/>
      <c r="F1" s="243"/>
      <c r="G1" s="243"/>
      <c r="H1" s="243"/>
      <c r="I1" s="220" t="s">
        <v>202</v>
      </c>
      <c r="J1" s="11"/>
      <c r="K1" s="246">
        <f>DATE(YEAR(A1),MONTH(A1)-1,1)</f>
        <v>45231</v>
      </c>
      <c r="L1" s="246"/>
      <c r="M1" s="246"/>
      <c r="N1" s="246"/>
      <c r="O1" s="246"/>
      <c r="P1" s="246"/>
      <c r="Q1" s="246"/>
      <c r="S1" s="246">
        <f>DATE(YEAR(A1),MONTH(A1)+1,1)</f>
        <v>45292</v>
      </c>
      <c r="T1" s="246"/>
      <c r="U1" s="246"/>
      <c r="V1" s="246"/>
      <c r="W1" s="246"/>
      <c r="X1" s="246"/>
      <c r="Y1" s="246"/>
    </row>
    <row r="2" spans="1:32" s="3" customFormat="1" ht="11.25" customHeight="1" x14ac:dyDescent="0.2">
      <c r="A2" s="243"/>
      <c r="B2" s="243"/>
      <c r="C2" s="243"/>
      <c r="D2" s="243"/>
      <c r="E2" s="243"/>
      <c r="F2" s="243"/>
      <c r="G2" s="243"/>
      <c r="H2" s="243"/>
      <c r="I2" s="11"/>
      <c r="J2" s="11"/>
      <c r="K2" s="46" t="str">
        <f>INDEX({"S";"M";"T";"W";"T";"F";"S"},1+MOD(start_day+1-2,7))</f>
        <v>S</v>
      </c>
      <c r="L2" s="46" t="str">
        <f>INDEX({"S";"M";"T";"W";"T";"F";"S"},1+MOD(start_day+2-2,7))</f>
        <v>M</v>
      </c>
      <c r="M2" s="46" t="str">
        <f>INDEX({"S";"M";"T";"W";"T";"F";"S"},1+MOD(start_day+3-2,7))</f>
        <v>T</v>
      </c>
      <c r="N2" s="46" t="str">
        <f>INDEX({"S";"M";"T";"W";"T";"F";"S"},1+MOD(start_day+4-2,7))</f>
        <v>W</v>
      </c>
      <c r="O2" s="46" t="str">
        <f>INDEX({"S";"M";"T";"W";"T";"F";"S"},1+MOD(start_day+5-2,7))</f>
        <v>T</v>
      </c>
      <c r="P2" s="46" t="str">
        <f>INDEX({"S";"M";"T";"W";"T";"F";"S"},1+MOD(start_day+6-2,7))</f>
        <v>F</v>
      </c>
      <c r="Q2" s="46" t="str">
        <f>INDEX({"S";"M";"T";"W";"T";"F";"S"},1+MOD(start_day+7-2,7))</f>
        <v>S</v>
      </c>
      <c r="S2" s="46" t="str">
        <f>INDEX({"S";"M";"T";"W";"T";"F";"S"},1+MOD(start_day+1-2,7))</f>
        <v>S</v>
      </c>
      <c r="T2" s="46" t="str">
        <f>INDEX({"S";"M";"T";"W";"T";"F";"S"},1+MOD(start_day+2-2,7))</f>
        <v>M</v>
      </c>
      <c r="U2" s="46" t="str">
        <f>INDEX({"S";"M";"T";"W";"T";"F";"S"},1+MOD(start_day+3-2,7))</f>
        <v>T</v>
      </c>
      <c r="V2" s="46" t="str">
        <f>INDEX({"S";"M";"T";"W";"T";"F";"S"},1+MOD(start_day+4-2,7))</f>
        <v>W</v>
      </c>
      <c r="W2" s="46" t="str">
        <f>INDEX({"S";"M";"T";"W";"T";"F";"S"},1+MOD(start_day+5-2,7))</f>
        <v>T</v>
      </c>
      <c r="X2" s="46" t="str">
        <f>INDEX({"S";"M";"T";"W";"T";"F";"S"},1+MOD(start_day+6-2,7))</f>
        <v>F</v>
      </c>
      <c r="Y2" s="46" t="str">
        <f>INDEX({"S";"M";"T";"W";"T";"F";"S"},1+MOD(start_day+7-2,7))</f>
        <v>S</v>
      </c>
    </row>
    <row r="3" spans="1:32" s="4" customFormat="1" ht="9" customHeight="1" x14ac:dyDescent="0.2">
      <c r="A3" s="243"/>
      <c r="B3" s="243"/>
      <c r="C3" s="243"/>
      <c r="D3" s="243"/>
      <c r="E3" s="243"/>
      <c r="F3" s="243"/>
      <c r="G3" s="243"/>
      <c r="H3" s="243"/>
      <c r="I3" s="219"/>
      <c r="K3" s="21" t="str">
        <f t="shared" ref="K3:Q8" si="0">IF(MONTH($K$1)&lt;&gt;MONTH($K$1-(WEEKDAY($K$1,1)-(start_day-1))-IF((WEEKDAY($K$1,1)-(start_day-1))&lt;=0,7,0)+(ROW(K3)-ROW($K$3))*7+(COLUMN(K3)-COLUMN($K$3)+1)),"",$K$1-(WEEKDAY($K$1,1)-(start_day-1))-IF((WEEKDAY($K$1,1)-(start_day-1))&lt;=0,7,0)+(ROW(K3)-ROW($K$3))*7+(COLUMN(K3)-COLUMN($K$3)+1))</f>
        <v/>
      </c>
      <c r="L3" s="21" t="str">
        <f t="shared" si="0"/>
        <v/>
      </c>
      <c r="M3" s="21" t="str">
        <f t="shared" si="0"/>
        <v/>
      </c>
      <c r="N3" s="21">
        <f t="shared" si="0"/>
        <v>45231</v>
      </c>
      <c r="O3" s="21">
        <f t="shared" si="0"/>
        <v>45232</v>
      </c>
      <c r="P3" s="21">
        <f t="shared" si="0"/>
        <v>45233</v>
      </c>
      <c r="Q3" s="21">
        <f t="shared" si="0"/>
        <v>45234</v>
      </c>
      <c r="R3" s="3"/>
      <c r="S3" s="21" t="str">
        <f t="shared" ref="S3:Y8" si="1">IF(MONTH($S$1)&lt;&gt;MONTH($S$1-(WEEKDAY($S$1,1)-(start_day-1))-IF((WEEKDAY($S$1,1)-(start_day-1))&lt;=0,7,0)+(ROW(S3)-ROW($S$3))*7+(COLUMN(S3)-COLUMN($S$3)+1)),"",$S$1-(WEEKDAY($S$1,1)-(start_day-1))-IF((WEEKDAY($S$1,1)-(start_day-1))&lt;=0,7,0)+(ROW(S3)-ROW($S$3))*7+(COLUMN(S3)-COLUMN($S$3)+1))</f>
        <v/>
      </c>
      <c r="T3" s="21">
        <f t="shared" si="1"/>
        <v>45292</v>
      </c>
      <c r="U3" s="21">
        <f t="shared" si="1"/>
        <v>45293</v>
      </c>
      <c r="V3" s="21">
        <f t="shared" si="1"/>
        <v>45294</v>
      </c>
      <c r="W3" s="21">
        <f t="shared" si="1"/>
        <v>45295</v>
      </c>
      <c r="X3" s="21">
        <f t="shared" si="1"/>
        <v>45296</v>
      </c>
      <c r="Y3" s="21">
        <f t="shared" si="1"/>
        <v>45297</v>
      </c>
    </row>
    <row r="4" spans="1:32" s="4" customFormat="1" ht="9" customHeight="1" x14ac:dyDescent="0.2">
      <c r="A4" s="243"/>
      <c r="B4" s="243"/>
      <c r="C4" s="243"/>
      <c r="D4" s="243"/>
      <c r="E4" s="243"/>
      <c r="F4" s="243"/>
      <c r="G4" s="243"/>
      <c r="H4" s="243"/>
      <c r="I4" s="11"/>
      <c r="J4" s="11"/>
      <c r="K4" s="21">
        <f t="shared" si="0"/>
        <v>45235</v>
      </c>
      <c r="L4" s="21">
        <f t="shared" si="0"/>
        <v>45236</v>
      </c>
      <c r="M4" s="21">
        <f t="shared" si="0"/>
        <v>45237</v>
      </c>
      <c r="N4" s="21">
        <f t="shared" si="0"/>
        <v>45238</v>
      </c>
      <c r="O4" s="21">
        <f t="shared" si="0"/>
        <v>45239</v>
      </c>
      <c r="P4" s="21">
        <f t="shared" si="0"/>
        <v>45240</v>
      </c>
      <c r="Q4" s="21">
        <f t="shared" si="0"/>
        <v>45241</v>
      </c>
      <c r="R4" s="3"/>
      <c r="S4" s="21">
        <f t="shared" si="1"/>
        <v>45298</v>
      </c>
      <c r="T4" s="21">
        <f t="shared" si="1"/>
        <v>45299</v>
      </c>
      <c r="U4" s="21">
        <f t="shared" si="1"/>
        <v>45300</v>
      </c>
      <c r="V4" s="21">
        <f t="shared" si="1"/>
        <v>45301</v>
      </c>
      <c r="W4" s="21">
        <f t="shared" si="1"/>
        <v>45302</v>
      </c>
      <c r="X4" s="21">
        <f t="shared" si="1"/>
        <v>45303</v>
      </c>
      <c r="Y4" s="21">
        <f t="shared" si="1"/>
        <v>45304</v>
      </c>
    </row>
    <row r="5" spans="1:32" s="4" customFormat="1" ht="9" customHeight="1" x14ac:dyDescent="0.2">
      <c r="A5" s="243"/>
      <c r="B5" s="243"/>
      <c r="C5" s="243"/>
      <c r="D5" s="243"/>
      <c r="E5" s="243"/>
      <c r="F5" s="243"/>
      <c r="G5" s="243"/>
      <c r="H5" s="243"/>
      <c r="I5" s="11"/>
      <c r="J5" s="11"/>
      <c r="K5" s="21">
        <f t="shared" si="0"/>
        <v>45242</v>
      </c>
      <c r="L5" s="21">
        <f t="shared" si="0"/>
        <v>45243</v>
      </c>
      <c r="M5" s="21">
        <f t="shared" si="0"/>
        <v>45244</v>
      </c>
      <c r="N5" s="21">
        <f t="shared" si="0"/>
        <v>45245</v>
      </c>
      <c r="O5" s="21">
        <f t="shared" si="0"/>
        <v>45246</v>
      </c>
      <c r="P5" s="21">
        <f t="shared" si="0"/>
        <v>45247</v>
      </c>
      <c r="Q5" s="21">
        <f t="shared" si="0"/>
        <v>45248</v>
      </c>
      <c r="R5" s="3"/>
      <c r="S5" s="21">
        <f t="shared" si="1"/>
        <v>45305</v>
      </c>
      <c r="T5" s="21">
        <f t="shared" si="1"/>
        <v>45306</v>
      </c>
      <c r="U5" s="21">
        <f t="shared" si="1"/>
        <v>45307</v>
      </c>
      <c r="V5" s="21">
        <f t="shared" si="1"/>
        <v>45308</v>
      </c>
      <c r="W5" s="21">
        <f t="shared" si="1"/>
        <v>45309</v>
      </c>
      <c r="X5" s="21">
        <f t="shared" si="1"/>
        <v>45310</v>
      </c>
      <c r="Y5" s="21">
        <f t="shared" si="1"/>
        <v>45311</v>
      </c>
    </row>
    <row r="6" spans="1:32" s="4" customFormat="1" ht="9" customHeight="1" x14ac:dyDescent="0.2">
      <c r="A6" s="243"/>
      <c r="B6" s="243"/>
      <c r="C6" s="243"/>
      <c r="D6" s="243"/>
      <c r="E6" s="243"/>
      <c r="F6" s="243"/>
      <c r="G6" s="243"/>
      <c r="H6" s="243"/>
      <c r="I6" s="11"/>
      <c r="J6" s="11"/>
      <c r="K6" s="21">
        <f t="shared" si="0"/>
        <v>45249</v>
      </c>
      <c r="L6" s="21">
        <f t="shared" si="0"/>
        <v>45250</v>
      </c>
      <c r="M6" s="21">
        <f t="shared" si="0"/>
        <v>45251</v>
      </c>
      <c r="N6" s="21">
        <f t="shared" si="0"/>
        <v>45252</v>
      </c>
      <c r="O6" s="21">
        <f t="shared" si="0"/>
        <v>45253</v>
      </c>
      <c r="P6" s="21">
        <f t="shared" si="0"/>
        <v>45254</v>
      </c>
      <c r="Q6" s="21">
        <f t="shared" si="0"/>
        <v>45255</v>
      </c>
      <c r="R6" s="3"/>
      <c r="S6" s="21">
        <f t="shared" si="1"/>
        <v>45312</v>
      </c>
      <c r="T6" s="21">
        <f t="shared" si="1"/>
        <v>45313</v>
      </c>
      <c r="U6" s="21">
        <f t="shared" si="1"/>
        <v>45314</v>
      </c>
      <c r="V6" s="21">
        <f t="shared" si="1"/>
        <v>45315</v>
      </c>
      <c r="W6" s="21">
        <f t="shared" si="1"/>
        <v>45316</v>
      </c>
      <c r="X6" s="21">
        <f t="shared" si="1"/>
        <v>45317</v>
      </c>
      <c r="Y6" s="21">
        <f t="shared" si="1"/>
        <v>45318</v>
      </c>
    </row>
    <row r="7" spans="1:32" s="4" customFormat="1" ht="9" customHeight="1" x14ac:dyDescent="0.2">
      <c r="A7" s="243"/>
      <c r="B7" s="243"/>
      <c r="C7" s="243"/>
      <c r="D7" s="243"/>
      <c r="E7" s="243"/>
      <c r="F7" s="243"/>
      <c r="G7" s="243"/>
      <c r="H7" s="243"/>
      <c r="I7" s="11"/>
      <c r="J7" s="11"/>
      <c r="K7" s="21">
        <f t="shared" si="0"/>
        <v>45256</v>
      </c>
      <c r="L7" s="21">
        <f t="shared" si="0"/>
        <v>45257</v>
      </c>
      <c r="M7" s="21">
        <f t="shared" si="0"/>
        <v>45258</v>
      </c>
      <c r="N7" s="21">
        <f t="shared" si="0"/>
        <v>45259</v>
      </c>
      <c r="O7" s="21">
        <f t="shared" si="0"/>
        <v>45260</v>
      </c>
      <c r="P7" s="21" t="str">
        <f t="shared" si="0"/>
        <v/>
      </c>
      <c r="Q7" s="21" t="str">
        <f t="shared" si="0"/>
        <v/>
      </c>
      <c r="R7" s="3"/>
      <c r="S7" s="21">
        <f t="shared" si="1"/>
        <v>45319</v>
      </c>
      <c r="T7" s="21">
        <f t="shared" si="1"/>
        <v>45320</v>
      </c>
      <c r="U7" s="21">
        <f t="shared" si="1"/>
        <v>45321</v>
      </c>
      <c r="V7" s="21">
        <f t="shared" si="1"/>
        <v>45322</v>
      </c>
      <c r="W7" s="21" t="str">
        <f t="shared" si="1"/>
        <v/>
      </c>
      <c r="X7" s="21" t="str">
        <f t="shared" si="1"/>
        <v/>
      </c>
      <c r="Y7" s="21" t="str">
        <f t="shared" si="1"/>
        <v/>
      </c>
    </row>
    <row r="8" spans="1:32" s="5" customFormat="1" ht="9" customHeight="1" x14ac:dyDescent="0.2">
      <c r="A8" s="25"/>
      <c r="B8" s="25"/>
      <c r="C8" s="25"/>
      <c r="D8" s="25"/>
      <c r="E8" s="25"/>
      <c r="F8" s="25"/>
      <c r="G8" s="25"/>
      <c r="H8" s="25"/>
      <c r="I8" s="24"/>
      <c r="J8" s="24"/>
      <c r="K8" s="21" t="str">
        <f t="shared" si="0"/>
        <v/>
      </c>
      <c r="L8" s="21" t="str">
        <f t="shared" si="0"/>
        <v/>
      </c>
      <c r="M8" s="21" t="str">
        <f t="shared" si="0"/>
        <v/>
      </c>
      <c r="N8" s="21" t="str">
        <f t="shared" si="0"/>
        <v/>
      </c>
      <c r="O8" s="21" t="str">
        <f t="shared" si="0"/>
        <v/>
      </c>
      <c r="P8" s="21" t="str">
        <f t="shared" si="0"/>
        <v/>
      </c>
      <c r="Q8" s="21" t="str">
        <f t="shared" si="0"/>
        <v/>
      </c>
      <c r="R8" s="22"/>
      <c r="S8" s="21" t="str">
        <f t="shared" si="1"/>
        <v/>
      </c>
      <c r="T8" s="21" t="str">
        <f t="shared" si="1"/>
        <v/>
      </c>
      <c r="U8" s="21" t="str">
        <f t="shared" si="1"/>
        <v/>
      </c>
      <c r="V8" s="21" t="str">
        <f t="shared" si="1"/>
        <v/>
      </c>
      <c r="W8" s="21" t="str">
        <f t="shared" si="1"/>
        <v/>
      </c>
      <c r="X8" s="21" t="str">
        <f t="shared" si="1"/>
        <v/>
      </c>
      <c r="Y8" s="21" t="str">
        <f t="shared" si="1"/>
        <v/>
      </c>
      <c r="Z8" s="23"/>
    </row>
    <row r="9" spans="1:32" s="1" customFormat="1" ht="21" customHeight="1" x14ac:dyDescent="0.2">
      <c r="A9" s="244">
        <f>A10</f>
        <v>45256</v>
      </c>
      <c r="B9" s="245"/>
      <c r="C9" s="245">
        <f>C10</f>
        <v>45257</v>
      </c>
      <c r="D9" s="245"/>
      <c r="E9" s="245">
        <f>E10</f>
        <v>45258</v>
      </c>
      <c r="F9" s="245"/>
      <c r="G9" s="245">
        <f>G10</f>
        <v>45259</v>
      </c>
      <c r="H9" s="245"/>
      <c r="I9" s="245">
        <f>I10</f>
        <v>45260</v>
      </c>
      <c r="J9" s="245"/>
      <c r="K9" s="245">
        <f>K10</f>
        <v>45261</v>
      </c>
      <c r="L9" s="245"/>
      <c r="M9" s="245"/>
      <c r="N9" s="245"/>
      <c r="O9" s="245"/>
      <c r="P9" s="245"/>
      <c r="Q9" s="245"/>
      <c r="R9" s="245"/>
      <c r="S9" s="245">
        <f>S10</f>
        <v>45262</v>
      </c>
      <c r="T9" s="245"/>
      <c r="U9" s="245"/>
      <c r="V9" s="245"/>
      <c r="W9" s="245"/>
      <c r="X9" s="245"/>
      <c r="Y9" s="245"/>
      <c r="Z9" s="247"/>
    </row>
    <row r="10" spans="1:32" s="1" customFormat="1" ht="18.75" x14ac:dyDescent="0.2">
      <c r="A10" s="14">
        <f>$A$1-(WEEKDAY($A$1,1)-(start_day-1))-IF((WEEKDAY($A$1,1)-(start_day-1))&lt;=0,7,0)+1</f>
        <v>45256</v>
      </c>
      <c r="B10" s="15"/>
      <c r="C10" s="12">
        <f>A10+1</f>
        <v>45257</v>
      </c>
      <c r="D10" s="13"/>
      <c r="E10" s="12">
        <f>C10+1</f>
        <v>45258</v>
      </c>
      <c r="F10" s="13"/>
      <c r="G10" s="12">
        <f>E10+1</f>
        <v>45259</v>
      </c>
      <c r="H10" s="13"/>
      <c r="I10" s="12">
        <f>G10+1</f>
        <v>45260</v>
      </c>
      <c r="J10" s="13"/>
      <c r="K10" s="239">
        <f>I10+1</f>
        <v>45261</v>
      </c>
      <c r="L10" s="240"/>
      <c r="M10" s="384" t="s">
        <v>45</v>
      </c>
      <c r="N10" s="384"/>
      <c r="O10" s="384"/>
      <c r="P10" s="384"/>
      <c r="Q10" s="384"/>
      <c r="R10" s="385"/>
      <c r="S10" s="248">
        <f>K10+1</f>
        <v>45262</v>
      </c>
      <c r="T10" s="249"/>
      <c r="U10" s="386" t="s">
        <v>40</v>
      </c>
      <c r="V10" s="386"/>
      <c r="W10" s="386"/>
      <c r="X10" s="386"/>
      <c r="Y10" s="386"/>
      <c r="Z10" s="387"/>
    </row>
    <row r="11" spans="1:32" s="1" customFormat="1" x14ac:dyDescent="0.2">
      <c r="A11" s="224"/>
      <c r="B11" s="225"/>
      <c r="C11" s="221"/>
      <c r="D11" s="222"/>
      <c r="E11" s="221"/>
      <c r="F11" s="222"/>
      <c r="G11" s="221"/>
      <c r="H11" s="222"/>
      <c r="I11" s="221"/>
      <c r="J11" s="222"/>
      <c r="K11" s="299" t="s">
        <v>37</v>
      </c>
      <c r="L11" s="265"/>
      <c r="M11" s="265"/>
      <c r="N11" s="265"/>
      <c r="O11" s="265"/>
      <c r="P11" s="265"/>
      <c r="Q11" s="265"/>
      <c r="R11" s="283"/>
      <c r="S11" s="393" t="s">
        <v>110</v>
      </c>
      <c r="T11" s="394"/>
      <c r="U11" s="394"/>
      <c r="V11" s="394"/>
      <c r="W11" s="394"/>
      <c r="X11" s="394"/>
      <c r="Y11" s="394"/>
      <c r="Z11" s="395"/>
    </row>
    <row r="12" spans="1:32" s="1" customFormat="1" x14ac:dyDescent="0.2">
      <c r="A12" s="224"/>
      <c r="B12" s="225"/>
      <c r="C12" s="221"/>
      <c r="D12" s="222"/>
      <c r="E12" s="221"/>
      <c r="F12" s="222"/>
      <c r="G12" s="221"/>
      <c r="H12" s="222"/>
      <c r="I12" s="221"/>
      <c r="J12" s="222"/>
      <c r="K12" s="299" t="s">
        <v>38</v>
      </c>
      <c r="L12" s="265"/>
      <c r="M12" s="265"/>
      <c r="N12" s="265"/>
      <c r="O12" s="265"/>
      <c r="P12" s="265"/>
      <c r="Q12" s="265"/>
      <c r="R12" s="283"/>
      <c r="S12" s="382"/>
      <c r="T12" s="322"/>
      <c r="U12" s="322"/>
      <c r="V12" s="322"/>
      <c r="W12" s="322"/>
      <c r="X12" s="322"/>
      <c r="Y12" s="322"/>
      <c r="Z12" s="383"/>
    </row>
    <row r="13" spans="1:32" s="1" customFormat="1" x14ac:dyDescent="0.2">
      <c r="A13" s="224"/>
      <c r="B13" s="225"/>
      <c r="C13" s="221"/>
      <c r="D13" s="222"/>
      <c r="E13" s="221"/>
      <c r="F13" s="222"/>
      <c r="G13" s="221"/>
      <c r="H13" s="222"/>
      <c r="I13" s="221"/>
      <c r="J13" s="222"/>
      <c r="K13" s="299"/>
      <c r="L13" s="265"/>
      <c r="M13" s="265"/>
      <c r="N13" s="265"/>
      <c r="O13" s="265"/>
      <c r="P13" s="265"/>
      <c r="Q13" s="265"/>
      <c r="R13" s="283"/>
      <c r="S13" s="382" t="s">
        <v>94</v>
      </c>
      <c r="T13" s="322"/>
      <c r="U13" s="322"/>
      <c r="V13" s="322"/>
      <c r="W13" s="322"/>
      <c r="X13" s="322"/>
      <c r="Y13" s="322"/>
      <c r="Z13" s="383"/>
    </row>
    <row r="14" spans="1:32" s="1" customFormat="1" x14ac:dyDescent="0.2">
      <c r="A14" s="224"/>
      <c r="B14" s="225"/>
      <c r="C14" s="221"/>
      <c r="D14" s="222"/>
      <c r="E14" s="221"/>
      <c r="F14" s="222"/>
      <c r="G14" s="221"/>
      <c r="H14" s="222"/>
      <c r="I14" s="221"/>
      <c r="J14" s="222"/>
      <c r="K14" s="299"/>
      <c r="L14" s="265"/>
      <c r="M14" s="265"/>
      <c r="N14" s="265"/>
      <c r="O14" s="265"/>
      <c r="P14" s="265"/>
      <c r="Q14" s="265"/>
      <c r="R14" s="283"/>
      <c r="S14" s="382" t="s">
        <v>186</v>
      </c>
      <c r="T14" s="322"/>
      <c r="U14" s="322"/>
      <c r="V14" s="322"/>
      <c r="W14" s="322"/>
      <c r="X14" s="322"/>
      <c r="Y14" s="322"/>
      <c r="Z14" s="383"/>
    </row>
    <row r="15" spans="1:32" s="1" customFormat="1" x14ac:dyDescent="0.2">
      <c r="A15" s="51"/>
      <c r="B15" s="52"/>
      <c r="C15" s="48"/>
      <c r="D15" s="49"/>
      <c r="E15" s="48"/>
      <c r="F15" s="49"/>
      <c r="G15" s="48"/>
      <c r="H15" s="49"/>
      <c r="I15" s="48"/>
      <c r="J15" s="49"/>
      <c r="K15" s="299" t="s">
        <v>43</v>
      </c>
      <c r="L15" s="265"/>
      <c r="M15" s="265"/>
      <c r="N15" s="265"/>
      <c r="O15" s="265"/>
      <c r="P15" s="265"/>
      <c r="Q15" s="266"/>
      <c r="R15" s="95"/>
      <c r="S15" s="297"/>
      <c r="T15" s="266"/>
      <c r="U15" s="266"/>
      <c r="V15" s="266"/>
      <c r="W15" s="266"/>
      <c r="X15" s="266"/>
      <c r="Y15" s="266"/>
      <c r="Z15" s="298"/>
    </row>
    <row r="16" spans="1:32" s="2" customFormat="1" ht="13.35" customHeight="1" x14ac:dyDescent="0.2">
      <c r="A16" s="231"/>
      <c r="B16" s="232"/>
      <c r="C16" s="234"/>
      <c r="D16" s="236"/>
      <c r="E16" s="234"/>
      <c r="F16" s="236"/>
      <c r="G16" s="221"/>
      <c r="H16" s="222"/>
      <c r="I16" s="234"/>
      <c r="J16" s="236"/>
      <c r="K16" s="368" t="s">
        <v>44</v>
      </c>
      <c r="L16" s="271"/>
      <c r="M16" s="271"/>
      <c r="N16" s="271"/>
      <c r="O16" s="271"/>
      <c r="P16" s="271"/>
      <c r="Q16" s="271"/>
      <c r="R16" s="285"/>
      <c r="S16" s="377"/>
      <c r="T16" s="378"/>
      <c r="U16" s="378"/>
      <c r="V16" s="378"/>
      <c r="W16" s="378"/>
      <c r="X16" s="378"/>
      <c r="Y16" s="378"/>
      <c r="Z16" s="379"/>
      <c r="AA16" s="1"/>
      <c r="AB16" s="1"/>
      <c r="AC16" s="1"/>
      <c r="AD16" s="1"/>
      <c r="AE16" s="1"/>
      <c r="AF16" s="1"/>
    </row>
    <row r="17" spans="1:27" s="1" customFormat="1" ht="18.75" x14ac:dyDescent="0.2">
      <c r="A17" s="14">
        <f>S10+1</f>
        <v>45263</v>
      </c>
      <c r="B17" s="15"/>
      <c r="C17" s="12">
        <f>A17+1</f>
        <v>45264</v>
      </c>
      <c r="D17" s="60" t="s">
        <v>45</v>
      </c>
      <c r="E17" s="12">
        <f>C17+1</f>
        <v>45265</v>
      </c>
      <c r="F17" s="59" t="s">
        <v>45</v>
      </c>
      <c r="G17" s="135">
        <f>E17+1</f>
        <v>45266</v>
      </c>
      <c r="H17" s="136" t="s">
        <v>45</v>
      </c>
      <c r="I17" s="54">
        <f>G17+1</f>
        <v>45267</v>
      </c>
      <c r="J17" s="60" t="s">
        <v>45</v>
      </c>
      <c r="K17" s="239">
        <f>I17+1</f>
        <v>45268</v>
      </c>
      <c r="L17" s="240"/>
      <c r="M17" s="380" t="s">
        <v>45</v>
      </c>
      <c r="N17" s="380"/>
      <c r="O17" s="380"/>
      <c r="P17" s="380"/>
      <c r="Q17" s="380"/>
      <c r="R17" s="381"/>
      <c r="S17" s="362">
        <f>K17+1</f>
        <v>45269</v>
      </c>
      <c r="T17" s="363"/>
      <c r="U17" s="366"/>
      <c r="V17" s="366"/>
      <c r="W17" s="366"/>
      <c r="X17" s="366"/>
      <c r="Y17" s="366"/>
      <c r="Z17" s="367"/>
    </row>
    <row r="18" spans="1:27" s="1" customFormat="1" x14ac:dyDescent="0.2">
      <c r="A18" s="224"/>
      <c r="B18" s="225"/>
      <c r="C18" s="371" t="s">
        <v>196</v>
      </c>
      <c r="D18" s="372"/>
      <c r="E18" s="282" t="s">
        <v>47</v>
      </c>
      <c r="F18" s="265"/>
      <c r="G18" s="339" t="s">
        <v>41</v>
      </c>
      <c r="H18" s="264"/>
      <c r="I18" s="265" t="s">
        <v>47</v>
      </c>
      <c r="J18" s="283"/>
      <c r="K18" s="18" t="s">
        <v>37</v>
      </c>
      <c r="L18" s="95"/>
      <c r="M18" s="95"/>
      <c r="N18" s="95"/>
      <c r="O18" s="95"/>
      <c r="P18" s="95"/>
      <c r="Q18" s="95"/>
      <c r="R18" s="86"/>
      <c r="S18" s="358" t="s">
        <v>49</v>
      </c>
      <c r="T18" s="359"/>
      <c r="U18" s="359"/>
      <c r="V18" s="359"/>
      <c r="W18" s="359"/>
      <c r="X18" s="359"/>
      <c r="Y18" s="359"/>
      <c r="Z18" s="360"/>
    </row>
    <row r="19" spans="1:27" s="1" customFormat="1" x14ac:dyDescent="0.2">
      <c r="A19" s="224"/>
      <c r="B19" s="225"/>
      <c r="C19" s="371" t="s">
        <v>197</v>
      </c>
      <c r="D19" s="372"/>
      <c r="E19" s="282" t="s">
        <v>48</v>
      </c>
      <c r="F19" s="265"/>
      <c r="G19" s="339" t="s">
        <v>42</v>
      </c>
      <c r="H19" s="264"/>
      <c r="I19" s="265" t="s">
        <v>48</v>
      </c>
      <c r="J19" s="283"/>
      <c r="K19" s="282" t="s">
        <v>201</v>
      </c>
      <c r="L19" s="265"/>
      <c r="M19" s="265"/>
      <c r="N19" s="265"/>
      <c r="O19" s="265"/>
      <c r="P19" s="265"/>
      <c r="Q19" s="265"/>
      <c r="R19" s="283"/>
      <c r="S19" s="344" t="s">
        <v>50</v>
      </c>
      <c r="T19" s="345"/>
      <c r="U19" s="345"/>
      <c r="V19" s="345"/>
      <c r="W19" s="345"/>
      <c r="X19" s="345"/>
      <c r="Y19" s="345"/>
      <c r="Z19" s="361"/>
    </row>
    <row r="20" spans="1:27" s="1" customFormat="1" x14ac:dyDescent="0.2">
      <c r="A20" s="224"/>
      <c r="B20" s="225"/>
      <c r="C20" s="373" t="s">
        <v>200</v>
      </c>
      <c r="D20" s="374"/>
      <c r="E20" s="282" t="s">
        <v>39</v>
      </c>
      <c r="F20" s="265"/>
      <c r="G20" s="137"/>
      <c r="H20" s="111"/>
      <c r="I20" s="265" t="s">
        <v>39</v>
      </c>
      <c r="J20" s="283"/>
      <c r="K20" s="282" t="s">
        <v>129</v>
      </c>
      <c r="L20" s="265"/>
      <c r="M20" s="265"/>
      <c r="N20" s="265"/>
      <c r="O20" s="265"/>
      <c r="P20" s="265"/>
      <c r="Q20" s="265"/>
      <c r="R20" s="283"/>
      <c r="S20" s="344" t="s">
        <v>51</v>
      </c>
      <c r="T20" s="345"/>
      <c r="U20" s="345"/>
      <c r="V20" s="345"/>
      <c r="W20" s="345"/>
      <c r="X20" s="345"/>
      <c r="Y20" s="345"/>
      <c r="Z20" s="361"/>
    </row>
    <row r="21" spans="1:27" s="1" customFormat="1" x14ac:dyDescent="0.2">
      <c r="A21" s="224"/>
      <c r="B21" s="225"/>
      <c r="C21" s="216"/>
      <c r="E21" s="282"/>
      <c r="F21" s="265"/>
      <c r="G21" s="339"/>
      <c r="H21" s="264"/>
      <c r="I21" s="265"/>
      <c r="J21" s="283"/>
      <c r="K21" s="282"/>
      <c r="L21" s="265"/>
      <c r="M21" s="265"/>
      <c r="N21" s="265"/>
      <c r="O21" s="265"/>
      <c r="P21" s="265"/>
      <c r="Q21" s="265"/>
      <c r="R21" s="283"/>
      <c r="S21" s="344"/>
      <c r="T21" s="345"/>
      <c r="U21" s="345"/>
      <c r="V21" s="345"/>
      <c r="W21" s="345"/>
      <c r="X21" s="345"/>
      <c r="Y21" s="345"/>
      <c r="Z21" s="361"/>
    </row>
    <row r="22" spans="1:27" s="1" customFormat="1" x14ac:dyDescent="0.2">
      <c r="A22" s="51"/>
      <c r="B22" s="52"/>
      <c r="C22" s="375" t="s">
        <v>194</v>
      </c>
      <c r="D22" s="376"/>
      <c r="E22" s="18" t="s">
        <v>129</v>
      </c>
      <c r="F22" s="95"/>
      <c r="G22" s="390" t="s">
        <v>125</v>
      </c>
      <c r="H22" s="274"/>
      <c r="I22" s="95" t="s">
        <v>129</v>
      </c>
      <c r="J22" s="86"/>
      <c r="K22" s="299" t="s">
        <v>43</v>
      </c>
      <c r="L22" s="265"/>
      <c r="M22" s="265"/>
      <c r="N22" s="265"/>
      <c r="O22" s="265"/>
      <c r="P22" s="265"/>
      <c r="Q22" s="265"/>
      <c r="R22" s="283"/>
      <c r="S22" s="67"/>
      <c r="T22" s="68"/>
      <c r="U22" s="68"/>
      <c r="V22" s="68"/>
      <c r="W22" s="68"/>
      <c r="X22" s="68"/>
      <c r="Y22" s="68"/>
      <c r="Z22" s="70"/>
    </row>
    <row r="23" spans="1:27" s="2" customFormat="1" ht="13.35" customHeight="1" x14ac:dyDescent="0.2">
      <c r="A23" s="231"/>
      <c r="B23" s="232"/>
      <c r="C23" s="217" t="s">
        <v>195</v>
      </c>
      <c r="D23" s="218"/>
      <c r="E23" s="284" t="s">
        <v>90</v>
      </c>
      <c r="F23" s="271"/>
      <c r="G23" s="138" t="s">
        <v>90</v>
      </c>
      <c r="H23" s="114"/>
      <c r="I23" s="271" t="s">
        <v>90</v>
      </c>
      <c r="J23" s="285"/>
      <c r="K23" s="368" t="s">
        <v>44</v>
      </c>
      <c r="L23" s="271"/>
      <c r="M23" s="271"/>
      <c r="N23" s="271"/>
      <c r="O23" s="271"/>
      <c r="P23" s="271"/>
      <c r="Q23" s="271"/>
      <c r="R23" s="285"/>
      <c r="S23" s="350"/>
      <c r="T23" s="351"/>
      <c r="U23" s="351"/>
      <c r="V23" s="351"/>
      <c r="W23" s="351"/>
      <c r="X23" s="351"/>
      <c r="Y23" s="351"/>
      <c r="Z23" s="352"/>
      <c r="AA23" s="1"/>
    </row>
    <row r="24" spans="1:27" s="1" customFormat="1" ht="18.75" x14ac:dyDescent="0.2">
      <c r="A24" s="14">
        <f>S17+1</f>
        <v>45270</v>
      </c>
      <c r="B24" s="15"/>
      <c r="C24" s="12">
        <f>A24+1</f>
        <v>45271</v>
      </c>
      <c r="D24" s="60" t="s">
        <v>45</v>
      </c>
      <c r="E24" s="12">
        <f>C24+1</f>
        <v>45272</v>
      </c>
      <c r="F24" s="59" t="s">
        <v>45</v>
      </c>
      <c r="G24" s="139">
        <f>E24+1</f>
        <v>45273</v>
      </c>
      <c r="H24" s="140" t="s">
        <v>45</v>
      </c>
      <c r="I24" s="54">
        <f>G24+1</f>
        <v>45274</v>
      </c>
      <c r="J24" s="60" t="s">
        <v>45</v>
      </c>
      <c r="K24" s="362">
        <f>I24+1</f>
        <v>45275</v>
      </c>
      <c r="L24" s="363"/>
      <c r="M24" s="364"/>
      <c r="N24" s="364"/>
      <c r="O24" s="364"/>
      <c r="P24" s="364"/>
      <c r="Q24" s="364"/>
      <c r="R24" s="365"/>
      <c r="S24" s="362">
        <f>K24+1</f>
        <v>45276</v>
      </c>
      <c r="T24" s="363"/>
      <c r="U24" s="366"/>
      <c r="V24" s="366"/>
      <c r="W24" s="366"/>
      <c r="X24" s="366"/>
      <c r="Y24" s="366"/>
      <c r="Z24" s="367"/>
    </row>
    <row r="25" spans="1:27" s="1" customFormat="1" x14ac:dyDescent="0.2">
      <c r="A25" s="224"/>
      <c r="B25" s="225"/>
      <c r="C25" s="282" t="s">
        <v>37</v>
      </c>
      <c r="D25" s="283"/>
      <c r="E25" s="282" t="s">
        <v>47</v>
      </c>
      <c r="F25" s="265"/>
      <c r="G25" s="339" t="s">
        <v>41</v>
      </c>
      <c r="H25" s="264"/>
      <c r="I25" s="265" t="s">
        <v>37</v>
      </c>
      <c r="J25" s="283"/>
      <c r="K25" s="353"/>
      <c r="L25" s="369"/>
      <c r="M25" s="369"/>
      <c r="N25" s="369"/>
      <c r="O25" s="369"/>
      <c r="P25" s="369"/>
      <c r="Q25" s="369"/>
      <c r="R25" s="370"/>
      <c r="S25" s="344"/>
      <c r="T25" s="345"/>
      <c r="U25" s="345"/>
      <c r="V25" s="345"/>
      <c r="W25" s="345"/>
      <c r="X25" s="345"/>
      <c r="Y25" s="345"/>
      <c r="Z25" s="361"/>
    </row>
    <row r="26" spans="1:27" s="1" customFormat="1" x14ac:dyDescent="0.2">
      <c r="A26" s="224"/>
      <c r="B26" s="225"/>
      <c r="C26" s="282" t="s">
        <v>38</v>
      </c>
      <c r="D26" s="283"/>
      <c r="E26" s="282" t="s">
        <v>48</v>
      </c>
      <c r="F26" s="265"/>
      <c r="G26" s="339" t="s">
        <v>42</v>
      </c>
      <c r="H26" s="264"/>
      <c r="I26" s="265" t="s">
        <v>38</v>
      </c>
      <c r="J26" s="283"/>
      <c r="K26" s="358" t="s">
        <v>54</v>
      </c>
      <c r="L26" s="359"/>
      <c r="M26" s="359"/>
      <c r="N26" s="359"/>
      <c r="O26" s="359"/>
      <c r="P26" s="359"/>
      <c r="Q26" s="359"/>
      <c r="R26" s="360"/>
      <c r="S26" s="358" t="s">
        <v>55</v>
      </c>
      <c r="T26" s="359"/>
      <c r="U26" s="359"/>
      <c r="V26" s="359"/>
      <c r="W26" s="359"/>
      <c r="X26" s="359"/>
      <c r="Y26" s="359"/>
      <c r="Z26" s="360"/>
    </row>
    <row r="27" spans="1:27" s="1" customFormat="1" x14ac:dyDescent="0.2">
      <c r="A27" s="224"/>
      <c r="B27" s="225"/>
      <c r="C27" s="282" t="s">
        <v>39</v>
      </c>
      <c r="D27" s="283"/>
      <c r="E27" s="282" t="s">
        <v>39</v>
      </c>
      <c r="F27" s="265"/>
      <c r="G27" s="137"/>
      <c r="H27" s="111"/>
      <c r="I27" s="265" t="s">
        <v>129</v>
      </c>
      <c r="J27" s="283"/>
      <c r="K27" s="344" t="s">
        <v>52</v>
      </c>
      <c r="L27" s="345"/>
      <c r="M27" s="345"/>
      <c r="N27" s="345"/>
      <c r="O27" s="345"/>
      <c r="P27" s="345"/>
      <c r="Q27" s="345"/>
      <c r="R27" s="361"/>
      <c r="S27" s="344" t="s">
        <v>56</v>
      </c>
      <c r="T27" s="345"/>
      <c r="U27" s="345"/>
      <c r="V27" s="345"/>
      <c r="W27" s="345"/>
      <c r="X27" s="345"/>
      <c r="Y27" s="345"/>
      <c r="Z27" s="361"/>
    </row>
    <row r="28" spans="1:27" s="1" customFormat="1" x14ac:dyDescent="0.2">
      <c r="A28" s="224"/>
      <c r="B28" s="225"/>
      <c r="C28" s="282"/>
      <c r="D28" s="283"/>
      <c r="E28" s="282"/>
      <c r="F28" s="265"/>
      <c r="G28" s="339"/>
      <c r="H28" s="264"/>
      <c r="I28" s="265"/>
      <c r="J28" s="283"/>
      <c r="K28" s="344" t="s">
        <v>53</v>
      </c>
      <c r="L28" s="345"/>
      <c r="M28" s="345"/>
      <c r="N28" s="345"/>
      <c r="O28" s="345"/>
      <c r="P28" s="345"/>
      <c r="Q28" s="345"/>
      <c r="R28" s="361"/>
      <c r="S28" s="344" t="s">
        <v>53</v>
      </c>
      <c r="T28" s="345"/>
      <c r="U28" s="345"/>
      <c r="V28" s="345"/>
      <c r="W28" s="345"/>
      <c r="X28" s="345"/>
      <c r="Y28" s="345"/>
      <c r="Z28" s="361"/>
    </row>
    <row r="29" spans="1:27" s="1" customFormat="1" x14ac:dyDescent="0.2">
      <c r="A29" s="51"/>
      <c r="B29" s="52"/>
      <c r="C29" s="18" t="s">
        <v>129</v>
      </c>
      <c r="D29" s="86"/>
      <c r="E29" s="18" t="s">
        <v>129</v>
      </c>
      <c r="F29" s="95"/>
      <c r="G29" s="375" t="s">
        <v>90</v>
      </c>
      <c r="H29" s="376"/>
      <c r="I29" s="391" t="s">
        <v>43</v>
      </c>
      <c r="J29" s="392"/>
      <c r="K29" s="66"/>
      <c r="L29" s="66"/>
      <c r="M29" s="66"/>
      <c r="N29" s="66"/>
      <c r="O29" s="66"/>
      <c r="P29" s="66"/>
      <c r="Q29" s="66"/>
      <c r="R29" s="96"/>
      <c r="S29" s="67"/>
      <c r="T29" s="68"/>
      <c r="U29" s="68"/>
      <c r="V29" s="68"/>
      <c r="W29" s="68"/>
      <c r="X29" s="68"/>
      <c r="Y29" s="68"/>
      <c r="Z29" s="70"/>
    </row>
    <row r="30" spans="1:27" s="2" customFormat="1" x14ac:dyDescent="0.2">
      <c r="A30" s="231"/>
      <c r="B30" s="232"/>
      <c r="C30" s="355" t="s">
        <v>198</v>
      </c>
      <c r="D30" s="356"/>
      <c r="E30" s="355" t="s">
        <v>199</v>
      </c>
      <c r="F30" s="357"/>
      <c r="G30" s="217" t="s">
        <v>204</v>
      </c>
      <c r="H30" s="218"/>
      <c r="I30" s="357" t="s">
        <v>205</v>
      </c>
      <c r="J30" s="356"/>
      <c r="K30" s="99"/>
      <c r="L30" s="100"/>
      <c r="M30" s="100"/>
      <c r="N30" s="100"/>
      <c r="O30" s="100"/>
      <c r="P30" s="100"/>
      <c r="Q30" s="100"/>
      <c r="R30" s="101"/>
      <c r="S30" s="350"/>
      <c r="T30" s="351"/>
      <c r="U30" s="351"/>
      <c r="V30" s="351"/>
      <c r="W30" s="351"/>
      <c r="X30" s="351"/>
      <c r="Y30" s="351"/>
      <c r="Z30" s="352"/>
      <c r="AA30" s="1"/>
    </row>
    <row r="31" spans="1:27" s="1" customFormat="1" ht="18.75" x14ac:dyDescent="0.2">
      <c r="A31" s="14">
        <f>S24+1</f>
        <v>45277</v>
      </c>
      <c r="B31" s="15"/>
      <c r="C31" s="12">
        <f>A31+1</f>
        <v>45278</v>
      </c>
      <c r="D31" s="60" t="s">
        <v>45</v>
      </c>
      <c r="E31" s="63">
        <f>C31+1</f>
        <v>45279</v>
      </c>
      <c r="F31" s="64"/>
      <c r="G31" s="139">
        <f>E31+1</f>
        <v>45280</v>
      </c>
      <c r="H31" s="140" t="s">
        <v>45</v>
      </c>
      <c r="I31" s="54">
        <f>G31+1</f>
        <v>45281</v>
      </c>
      <c r="J31" s="13"/>
      <c r="K31" s="239">
        <f>I31+1</f>
        <v>45282</v>
      </c>
      <c r="L31" s="240"/>
      <c r="M31" s="241"/>
      <c r="N31" s="241"/>
      <c r="O31" s="241"/>
      <c r="P31" s="241"/>
      <c r="Q31" s="241"/>
      <c r="R31" s="242"/>
      <c r="S31" s="248">
        <f>K31+1</f>
        <v>45283</v>
      </c>
      <c r="T31" s="249"/>
      <c r="U31" s="237"/>
      <c r="V31" s="237"/>
      <c r="W31" s="237"/>
      <c r="X31" s="237"/>
      <c r="Y31" s="237"/>
      <c r="Z31" s="238"/>
    </row>
    <row r="32" spans="1:27" s="1" customFormat="1" x14ac:dyDescent="0.2">
      <c r="A32" s="224"/>
      <c r="B32" s="225"/>
      <c r="C32" s="282" t="s">
        <v>47</v>
      </c>
      <c r="D32" s="265"/>
      <c r="E32" s="353"/>
      <c r="F32" s="354"/>
      <c r="G32" s="339" t="s">
        <v>41</v>
      </c>
      <c r="H32" s="264"/>
      <c r="I32" s="340"/>
      <c r="J32" s="222"/>
      <c r="K32" s="221"/>
      <c r="L32" s="223"/>
      <c r="M32" s="223"/>
      <c r="N32" s="223"/>
      <c r="O32" s="223"/>
      <c r="P32" s="223"/>
      <c r="Q32" s="223"/>
      <c r="R32" s="222"/>
      <c r="S32" s="224"/>
      <c r="T32" s="225"/>
      <c r="U32" s="225"/>
      <c r="V32" s="225"/>
      <c r="W32" s="225"/>
      <c r="X32" s="225"/>
      <c r="Y32" s="225"/>
      <c r="Z32" s="226"/>
    </row>
    <row r="33" spans="1:27" s="1" customFormat="1" x14ac:dyDescent="0.2">
      <c r="A33" s="224"/>
      <c r="B33" s="225"/>
      <c r="C33" s="282" t="s">
        <v>48</v>
      </c>
      <c r="D33" s="265"/>
      <c r="E33" s="337" t="s">
        <v>57</v>
      </c>
      <c r="F33" s="338"/>
      <c r="G33" s="339" t="s">
        <v>42</v>
      </c>
      <c r="H33" s="264"/>
      <c r="I33" s="340"/>
      <c r="J33" s="222"/>
      <c r="K33" s="221"/>
      <c r="L33" s="223"/>
      <c r="M33" s="223"/>
      <c r="N33" s="223"/>
      <c r="O33" s="223"/>
      <c r="P33" s="223"/>
      <c r="Q33" s="223"/>
      <c r="R33" s="222"/>
      <c r="S33" s="224"/>
      <c r="T33" s="225"/>
      <c r="U33" s="225"/>
      <c r="V33" s="225"/>
      <c r="W33" s="225"/>
      <c r="X33" s="225"/>
      <c r="Y33" s="225"/>
      <c r="Z33" s="226"/>
    </row>
    <row r="34" spans="1:27" s="1" customFormat="1" x14ac:dyDescent="0.2">
      <c r="A34" s="224"/>
      <c r="B34" s="225"/>
      <c r="C34" s="282" t="s">
        <v>39</v>
      </c>
      <c r="D34" s="283"/>
      <c r="E34" s="344" t="s">
        <v>58</v>
      </c>
      <c r="F34" s="345"/>
      <c r="G34" s="137"/>
      <c r="H34" s="111"/>
      <c r="I34" s="315" t="s">
        <v>29</v>
      </c>
      <c r="J34" s="346"/>
      <c r="K34" s="347" t="s">
        <v>29</v>
      </c>
      <c r="L34" s="348"/>
      <c r="M34" s="348"/>
      <c r="N34" s="348"/>
      <c r="O34" s="348"/>
      <c r="P34" s="348"/>
      <c r="Q34" s="348"/>
      <c r="R34" s="349"/>
      <c r="S34" s="341" t="s">
        <v>29</v>
      </c>
      <c r="T34" s="342"/>
      <c r="U34" s="342"/>
      <c r="V34" s="342"/>
      <c r="W34" s="342"/>
      <c r="X34" s="342"/>
      <c r="Y34" s="342"/>
      <c r="Z34" s="343"/>
    </row>
    <row r="35" spans="1:27" s="1" customFormat="1" x14ac:dyDescent="0.2">
      <c r="A35" s="224"/>
      <c r="B35" s="225"/>
      <c r="C35" s="282"/>
      <c r="D35" s="283"/>
      <c r="E35" s="344" t="s">
        <v>59</v>
      </c>
      <c r="F35" s="345"/>
      <c r="G35" s="339"/>
      <c r="H35" s="264"/>
      <c r="I35" s="223"/>
      <c r="J35" s="222"/>
      <c r="K35" s="221"/>
      <c r="L35" s="223"/>
      <c r="M35" s="223"/>
      <c r="N35" s="223"/>
      <c r="O35" s="223"/>
      <c r="P35" s="223"/>
      <c r="Q35" s="223"/>
      <c r="R35" s="222"/>
      <c r="S35" s="224"/>
      <c r="T35" s="225"/>
      <c r="U35" s="225"/>
      <c r="V35" s="225"/>
      <c r="W35" s="225"/>
      <c r="X35" s="225"/>
      <c r="Y35" s="225"/>
      <c r="Z35" s="226"/>
    </row>
    <row r="36" spans="1:27" s="1" customFormat="1" x14ac:dyDescent="0.2">
      <c r="A36" s="51"/>
      <c r="B36" s="52"/>
      <c r="C36" s="388"/>
      <c r="D36" s="389"/>
      <c r="E36" s="65"/>
      <c r="F36" s="66"/>
      <c r="G36" s="390" t="s">
        <v>125</v>
      </c>
      <c r="H36" s="274"/>
      <c r="I36" s="50"/>
      <c r="J36" s="49"/>
      <c r="K36" s="48"/>
      <c r="L36" s="50"/>
      <c r="M36" s="50"/>
      <c r="N36" s="50"/>
      <c r="O36" s="50"/>
      <c r="P36" s="50"/>
      <c r="Q36" s="50"/>
      <c r="R36" s="49"/>
      <c r="S36" s="51"/>
      <c r="T36" s="52"/>
      <c r="U36" s="52"/>
      <c r="V36" s="52"/>
      <c r="W36" s="52"/>
      <c r="X36" s="52"/>
      <c r="Y36" s="52"/>
      <c r="Z36" s="53"/>
    </row>
    <row r="37" spans="1:27" s="2" customFormat="1" x14ac:dyDescent="0.2">
      <c r="A37" s="231"/>
      <c r="B37" s="232"/>
      <c r="C37" s="284" t="s">
        <v>90</v>
      </c>
      <c r="D37" s="285"/>
      <c r="E37" s="335"/>
      <c r="F37" s="336"/>
      <c r="G37" s="138" t="s">
        <v>90</v>
      </c>
      <c r="H37" s="114"/>
      <c r="I37" s="235"/>
      <c r="J37" s="236"/>
      <c r="K37" s="234"/>
      <c r="L37" s="235"/>
      <c r="M37" s="235"/>
      <c r="N37" s="235"/>
      <c r="O37" s="235"/>
      <c r="P37" s="235"/>
      <c r="Q37" s="235"/>
      <c r="R37" s="236"/>
      <c r="S37" s="224"/>
      <c r="T37" s="225"/>
      <c r="U37" s="225"/>
      <c r="V37" s="225"/>
      <c r="W37" s="225"/>
      <c r="X37" s="225"/>
      <c r="Y37" s="225"/>
      <c r="Z37" s="226"/>
      <c r="AA37" s="1"/>
    </row>
    <row r="38" spans="1:27" s="1" customFormat="1" ht="18.75" x14ac:dyDescent="0.2">
      <c r="A38" s="14">
        <f>S31+1</f>
        <v>45284</v>
      </c>
      <c r="B38" s="15"/>
      <c r="C38" s="12">
        <f>A38+1</f>
        <v>45285</v>
      </c>
      <c r="D38" s="13"/>
      <c r="E38" s="12">
        <f>C38+1</f>
        <v>45286</v>
      </c>
      <c r="F38" s="85"/>
      <c r="G38" s="181">
        <f>E38+1</f>
        <v>45287</v>
      </c>
      <c r="H38" s="182" t="s">
        <v>45</v>
      </c>
      <c r="I38" s="183">
        <f>G38+1</f>
        <v>45288</v>
      </c>
      <c r="J38" s="184" t="s">
        <v>45</v>
      </c>
      <c r="K38" s="326">
        <f>I38+1</f>
        <v>45289</v>
      </c>
      <c r="L38" s="327"/>
      <c r="M38" s="328" t="s">
        <v>45</v>
      </c>
      <c r="N38" s="328"/>
      <c r="O38" s="328"/>
      <c r="P38" s="328"/>
      <c r="Q38" s="328"/>
      <c r="R38" s="328"/>
      <c r="S38" s="329">
        <f>K38+1</f>
        <v>45290</v>
      </c>
      <c r="T38" s="330"/>
      <c r="U38" s="331" t="s">
        <v>45</v>
      </c>
      <c r="V38" s="331"/>
      <c r="W38" s="331"/>
      <c r="X38" s="331"/>
      <c r="Y38" s="331"/>
      <c r="Z38" s="332"/>
    </row>
    <row r="39" spans="1:27" s="1" customFormat="1" x14ac:dyDescent="0.2">
      <c r="A39" s="224"/>
      <c r="B39" s="225"/>
      <c r="C39" s="221"/>
      <c r="D39" s="222"/>
      <c r="E39" s="221"/>
      <c r="F39" s="223"/>
      <c r="G39" s="333"/>
      <c r="H39" s="334"/>
      <c r="I39" s="318" t="s">
        <v>60</v>
      </c>
      <c r="J39" s="319"/>
      <c r="K39" s="320" t="s">
        <v>60</v>
      </c>
      <c r="L39" s="318"/>
      <c r="M39" s="318"/>
      <c r="N39" s="318"/>
      <c r="O39" s="318"/>
      <c r="P39" s="318"/>
      <c r="Q39" s="318"/>
      <c r="R39" s="318"/>
      <c r="S39" s="321" t="s">
        <v>64</v>
      </c>
      <c r="T39" s="322"/>
      <c r="U39" s="322"/>
      <c r="V39" s="322"/>
      <c r="W39" s="322"/>
      <c r="X39" s="322"/>
      <c r="Y39" s="322"/>
      <c r="Z39" s="323"/>
    </row>
    <row r="40" spans="1:27" s="1" customFormat="1" x14ac:dyDescent="0.2">
      <c r="A40" s="224"/>
      <c r="B40" s="225"/>
      <c r="C40" s="312" t="s">
        <v>46</v>
      </c>
      <c r="D40" s="313"/>
      <c r="E40" s="314" t="s">
        <v>29</v>
      </c>
      <c r="F40" s="315"/>
      <c r="G40" s="316"/>
      <c r="H40" s="317"/>
      <c r="I40" s="318" t="s">
        <v>61</v>
      </c>
      <c r="J40" s="319"/>
      <c r="K40" s="320" t="s">
        <v>61</v>
      </c>
      <c r="L40" s="318"/>
      <c r="M40" s="318"/>
      <c r="N40" s="318"/>
      <c r="O40" s="318"/>
      <c r="P40" s="318"/>
      <c r="Q40" s="318"/>
      <c r="R40" s="318"/>
      <c r="S40" s="321" t="s">
        <v>65</v>
      </c>
      <c r="T40" s="322"/>
      <c r="U40" s="322"/>
      <c r="V40" s="322"/>
      <c r="W40" s="322"/>
      <c r="X40" s="322"/>
      <c r="Y40" s="322"/>
      <c r="Z40" s="323"/>
    </row>
    <row r="41" spans="1:27" s="1" customFormat="1" x14ac:dyDescent="0.2">
      <c r="A41" s="224"/>
      <c r="B41" s="225"/>
      <c r="C41" s="221"/>
      <c r="D41" s="222"/>
      <c r="E41" s="221"/>
      <c r="F41" s="223"/>
      <c r="G41" s="324" t="s">
        <v>62</v>
      </c>
      <c r="H41" s="325"/>
      <c r="I41" s="318" t="s">
        <v>62</v>
      </c>
      <c r="J41" s="319"/>
      <c r="K41" s="320" t="s">
        <v>62</v>
      </c>
      <c r="L41" s="318"/>
      <c r="M41" s="318"/>
      <c r="N41" s="318"/>
      <c r="O41" s="318"/>
      <c r="P41" s="318"/>
      <c r="Q41" s="318"/>
      <c r="R41" s="318"/>
      <c r="S41" s="321" t="s">
        <v>66</v>
      </c>
      <c r="T41" s="322"/>
      <c r="U41" s="322"/>
      <c r="V41" s="322"/>
      <c r="W41" s="322"/>
      <c r="X41" s="322"/>
      <c r="Y41" s="322"/>
      <c r="Z41" s="323"/>
    </row>
    <row r="42" spans="1:27" s="1" customFormat="1" x14ac:dyDescent="0.2">
      <c r="A42" s="224"/>
      <c r="B42" s="225"/>
      <c r="C42" s="221"/>
      <c r="D42" s="222"/>
      <c r="E42" s="221"/>
      <c r="F42" s="223"/>
      <c r="G42" s="324" t="s">
        <v>63</v>
      </c>
      <c r="H42" s="325"/>
      <c r="I42" s="318" t="s">
        <v>63</v>
      </c>
      <c r="J42" s="319"/>
      <c r="K42" s="320" t="s">
        <v>63</v>
      </c>
      <c r="L42" s="318"/>
      <c r="M42" s="318"/>
      <c r="N42" s="318"/>
      <c r="O42" s="318"/>
      <c r="P42" s="318"/>
      <c r="Q42" s="318"/>
      <c r="R42" s="318"/>
      <c r="S42" s="321" t="s">
        <v>67</v>
      </c>
      <c r="T42" s="322"/>
      <c r="U42" s="322"/>
      <c r="V42" s="322"/>
      <c r="W42" s="322"/>
      <c r="X42" s="322"/>
      <c r="Y42" s="322"/>
      <c r="Z42" s="323"/>
    </row>
    <row r="43" spans="1:27" s="2" customFormat="1" x14ac:dyDescent="0.2">
      <c r="A43" s="231"/>
      <c r="B43" s="232"/>
      <c r="C43" s="234"/>
      <c r="D43" s="236"/>
      <c r="E43" s="234"/>
      <c r="F43" s="235"/>
      <c r="G43" s="307"/>
      <c r="H43" s="308"/>
      <c r="I43" s="309"/>
      <c r="J43" s="310"/>
      <c r="K43" s="311"/>
      <c r="L43" s="309"/>
      <c r="M43" s="309"/>
      <c r="N43" s="309"/>
      <c r="O43" s="309"/>
      <c r="P43" s="309"/>
      <c r="Q43" s="309"/>
      <c r="R43" s="309"/>
      <c r="S43" s="304"/>
      <c r="T43" s="305"/>
      <c r="U43" s="305"/>
      <c r="V43" s="305"/>
      <c r="W43" s="305"/>
      <c r="X43" s="305"/>
      <c r="Y43" s="305"/>
      <c r="Z43" s="306"/>
      <c r="AA43" s="1"/>
    </row>
    <row r="44" spans="1:27" ht="18.75" x14ac:dyDescent="0.2">
      <c r="A44" s="14">
        <f>S38+1</f>
        <v>45291</v>
      </c>
      <c r="B44" s="15"/>
      <c r="C44" s="12"/>
      <c r="D44" s="13"/>
      <c r="E44" s="16" t="s">
        <v>0</v>
      </c>
      <c r="F44" s="17"/>
      <c r="G44" s="71"/>
      <c r="H44" s="72"/>
      <c r="I44" s="17"/>
      <c r="J44" s="71"/>
      <c r="K44" s="17"/>
      <c r="L44" s="17"/>
      <c r="M44" s="17"/>
      <c r="N44" s="17"/>
      <c r="O44" s="17"/>
      <c r="P44" s="17"/>
      <c r="Q44" s="17"/>
      <c r="R44" s="17"/>
      <c r="S44" s="72"/>
      <c r="T44" s="72"/>
      <c r="U44" s="72"/>
      <c r="V44" s="72"/>
      <c r="W44" s="72"/>
      <c r="X44" s="72"/>
      <c r="Y44" s="72"/>
      <c r="Z44" s="73"/>
    </row>
    <row r="45" spans="1:27" ht="15.75" x14ac:dyDescent="0.2">
      <c r="A45" s="224"/>
      <c r="B45" s="225"/>
      <c r="C45" s="221"/>
      <c r="D45" s="222"/>
      <c r="E45" s="18"/>
      <c r="F45" s="187" t="s">
        <v>187</v>
      </c>
      <c r="G45" s="188"/>
      <c r="H45" s="188"/>
      <c r="J45" s="6"/>
      <c r="K45" s="6"/>
      <c r="L45" s="6"/>
      <c r="M45" s="6"/>
      <c r="N45" s="6"/>
      <c r="O45" s="6"/>
      <c r="P45" s="6"/>
      <c r="Q45" s="6"/>
      <c r="R45" s="6"/>
      <c r="S45" s="6"/>
      <c r="T45" s="6"/>
      <c r="U45" s="6"/>
      <c r="V45" s="6"/>
      <c r="W45" s="6"/>
      <c r="X45" s="6"/>
      <c r="Y45" s="6"/>
      <c r="Z45" s="8"/>
    </row>
    <row r="46" spans="1:27" x14ac:dyDescent="0.2">
      <c r="A46" s="224"/>
      <c r="B46" s="225"/>
      <c r="C46" s="221"/>
      <c r="D46" s="222"/>
      <c r="E46" s="18"/>
      <c r="F46" s="208" t="s">
        <v>96</v>
      </c>
      <c r="G46" s="209"/>
      <c r="H46" s="209"/>
      <c r="I46" s="208" t="s">
        <v>99</v>
      </c>
      <c r="J46" s="215"/>
      <c r="K46" s="211"/>
      <c r="L46" s="211"/>
      <c r="M46" s="211"/>
      <c r="N46" s="211"/>
      <c r="O46" s="211"/>
      <c r="P46" s="211"/>
      <c r="Q46" s="211"/>
      <c r="R46" s="211"/>
      <c r="S46" s="211"/>
      <c r="T46" s="211"/>
      <c r="U46" s="211"/>
      <c r="V46" s="211"/>
      <c r="W46" s="211"/>
      <c r="X46" s="211"/>
      <c r="Y46" s="211"/>
      <c r="Z46" s="212"/>
    </row>
    <row r="47" spans="1:27" x14ac:dyDescent="0.2">
      <c r="A47" s="224"/>
      <c r="B47" s="225"/>
      <c r="C47" s="221"/>
      <c r="D47" s="222"/>
      <c r="E47" s="18"/>
      <c r="F47" s="209" t="s">
        <v>189</v>
      </c>
      <c r="G47" s="209"/>
      <c r="H47" s="209"/>
      <c r="I47" s="209" t="s">
        <v>191</v>
      </c>
      <c r="J47" s="210"/>
      <c r="K47" s="211"/>
      <c r="L47" s="211"/>
      <c r="M47" s="211"/>
      <c r="N47" s="211"/>
      <c r="O47" s="211"/>
      <c r="P47" s="211"/>
      <c r="Q47" s="211"/>
      <c r="R47" s="211"/>
      <c r="S47" s="211"/>
      <c r="T47" s="211"/>
      <c r="U47" s="211"/>
      <c r="V47" s="211"/>
      <c r="W47" s="211"/>
      <c r="X47" s="211"/>
      <c r="Y47" s="211"/>
      <c r="Z47" s="212"/>
    </row>
    <row r="48" spans="1:27" x14ac:dyDescent="0.2">
      <c r="A48" s="224"/>
      <c r="B48" s="225"/>
      <c r="C48" s="221"/>
      <c r="D48" s="222"/>
      <c r="E48" s="18"/>
      <c r="F48" s="210" t="s">
        <v>190</v>
      </c>
      <c r="G48" s="209"/>
      <c r="H48" s="209"/>
      <c r="I48" s="209" t="s">
        <v>192</v>
      </c>
      <c r="J48" s="209"/>
      <c r="K48" s="300"/>
      <c r="L48" s="300"/>
      <c r="M48" s="300"/>
      <c r="N48" s="300"/>
      <c r="O48" s="300"/>
      <c r="P48" s="300"/>
      <c r="Q48" s="300"/>
      <c r="R48" s="300"/>
      <c r="S48" s="300"/>
      <c r="T48" s="300"/>
      <c r="U48" s="300"/>
      <c r="V48" s="300"/>
      <c r="W48" s="300"/>
      <c r="X48" s="300"/>
      <c r="Y48" s="300"/>
      <c r="Z48" s="301"/>
    </row>
    <row r="49" spans="1:26" s="1" customFormat="1" x14ac:dyDescent="0.2">
      <c r="A49" s="231"/>
      <c r="B49" s="232"/>
      <c r="C49" s="234"/>
      <c r="D49" s="236"/>
      <c r="E49" s="19"/>
      <c r="F49" s="213" t="s">
        <v>188</v>
      </c>
      <c r="G49" s="214"/>
      <c r="H49" s="214"/>
      <c r="I49" s="213" t="s">
        <v>193</v>
      </c>
      <c r="J49" s="213"/>
      <c r="K49" s="302"/>
      <c r="L49" s="302"/>
      <c r="M49" s="302"/>
      <c r="N49" s="302"/>
      <c r="O49" s="302"/>
      <c r="P49" s="302"/>
      <c r="Q49" s="302"/>
      <c r="R49" s="302"/>
      <c r="S49" s="302"/>
      <c r="T49" s="302"/>
      <c r="U49" s="302"/>
      <c r="V49" s="302"/>
      <c r="W49" s="302"/>
      <c r="X49" s="302"/>
      <c r="Y49" s="302"/>
      <c r="Z49" s="303"/>
    </row>
  </sheetData>
  <mergeCells count="216">
    <mergeCell ref="C36:D36"/>
    <mergeCell ref="G22:H22"/>
    <mergeCell ref="G29:H29"/>
    <mergeCell ref="G36:H36"/>
    <mergeCell ref="K22:R22"/>
    <mergeCell ref="I29:J29"/>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A18:B18"/>
    <mergeCell ref="C18:D18"/>
    <mergeCell ref="E18:F18"/>
    <mergeCell ref="G18:H18"/>
    <mergeCell ref="I18:J18"/>
    <mergeCell ref="A16:B16"/>
    <mergeCell ref="C16:D16"/>
    <mergeCell ref="E16:F16"/>
    <mergeCell ref="G16:H16"/>
    <mergeCell ref="I16:J16"/>
    <mergeCell ref="C22:D22"/>
    <mergeCell ref="E20:F20"/>
    <mergeCell ref="I20:J20"/>
    <mergeCell ref="K20:R20"/>
    <mergeCell ref="S16:Z16"/>
    <mergeCell ref="K17:L17"/>
    <mergeCell ref="M17:R17"/>
    <mergeCell ref="S17:T17"/>
    <mergeCell ref="U17:Z17"/>
    <mergeCell ref="K16:R16"/>
    <mergeCell ref="S18:Z18"/>
    <mergeCell ref="A19:B19"/>
    <mergeCell ref="C19:D19"/>
    <mergeCell ref="E19:F19"/>
    <mergeCell ref="G19:H19"/>
    <mergeCell ref="I19:J19"/>
    <mergeCell ref="K19:R19"/>
    <mergeCell ref="S19:Z19"/>
    <mergeCell ref="S20:Z20"/>
    <mergeCell ref="A21:B21"/>
    <mergeCell ref="C20:D20"/>
    <mergeCell ref="E21:F21"/>
    <mergeCell ref="G21:H21"/>
    <mergeCell ref="I21:J21"/>
    <mergeCell ref="K21:R21"/>
    <mergeCell ref="S21:Z21"/>
    <mergeCell ref="A20:B20"/>
    <mergeCell ref="S23:Z23"/>
    <mergeCell ref="K24:L24"/>
    <mergeCell ref="M24:R24"/>
    <mergeCell ref="S24:T24"/>
    <mergeCell ref="U24:Z24"/>
    <mergeCell ref="A25:B25"/>
    <mergeCell ref="C25:D25"/>
    <mergeCell ref="E25:F25"/>
    <mergeCell ref="G25:H25"/>
    <mergeCell ref="I25:J25"/>
    <mergeCell ref="A23:B23"/>
    <mergeCell ref="E23:F23"/>
    <mergeCell ref="I23:J23"/>
    <mergeCell ref="K23:R23"/>
    <mergeCell ref="K25:R25"/>
    <mergeCell ref="S25:Z25"/>
    <mergeCell ref="A26:B26"/>
    <mergeCell ref="C26:D26"/>
    <mergeCell ref="E26:F26"/>
    <mergeCell ref="G26:H26"/>
    <mergeCell ref="I26:J26"/>
    <mergeCell ref="K26:R26"/>
    <mergeCell ref="S26:Z26"/>
    <mergeCell ref="S27:Z27"/>
    <mergeCell ref="A28:B28"/>
    <mergeCell ref="C28:D28"/>
    <mergeCell ref="E28:F28"/>
    <mergeCell ref="G28:H28"/>
    <mergeCell ref="I28:J28"/>
    <mergeCell ref="K28:R28"/>
    <mergeCell ref="S28:Z28"/>
    <mergeCell ref="A27:B27"/>
    <mergeCell ref="C27:D27"/>
    <mergeCell ref="E27:F27"/>
    <mergeCell ref="I27:J27"/>
    <mergeCell ref="K27:R27"/>
    <mergeCell ref="S30:Z30"/>
    <mergeCell ref="K31:L31"/>
    <mergeCell ref="M31:R31"/>
    <mergeCell ref="S31:T31"/>
    <mergeCell ref="U31:Z31"/>
    <mergeCell ref="A32:B32"/>
    <mergeCell ref="C32:D32"/>
    <mergeCell ref="E32:F32"/>
    <mergeCell ref="G32:H32"/>
    <mergeCell ref="I32:J32"/>
    <mergeCell ref="A30:B30"/>
    <mergeCell ref="C30:D30"/>
    <mergeCell ref="E30:F30"/>
    <mergeCell ref="I30:J30"/>
    <mergeCell ref="K32:R32"/>
    <mergeCell ref="S32:Z32"/>
    <mergeCell ref="A33:B33"/>
    <mergeCell ref="C33:D33"/>
    <mergeCell ref="E33:F33"/>
    <mergeCell ref="G33:H33"/>
    <mergeCell ref="I33:J33"/>
    <mergeCell ref="K33:R33"/>
    <mergeCell ref="S33:Z33"/>
    <mergeCell ref="S34:Z34"/>
    <mergeCell ref="A35:B35"/>
    <mergeCell ref="C35:D35"/>
    <mergeCell ref="E35:F35"/>
    <mergeCell ref="G35:H35"/>
    <mergeCell ref="I35:J35"/>
    <mergeCell ref="K35:R35"/>
    <mergeCell ref="S35:Z35"/>
    <mergeCell ref="A34:B34"/>
    <mergeCell ref="C34:D34"/>
    <mergeCell ref="E34:F34"/>
    <mergeCell ref="I34:J34"/>
    <mergeCell ref="K34:R34"/>
    <mergeCell ref="S37:Z37"/>
    <mergeCell ref="K38:L38"/>
    <mergeCell ref="M38:R38"/>
    <mergeCell ref="S38:T38"/>
    <mergeCell ref="U38:Z38"/>
    <mergeCell ref="A39:B39"/>
    <mergeCell ref="C39:D39"/>
    <mergeCell ref="E39:F39"/>
    <mergeCell ref="G39:H39"/>
    <mergeCell ref="I39:J39"/>
    <mergeCell ref="A37:B37"/>
    <mergeCell ref="C37:D37"/>
    <mergeCell ref="E37:F37"/>
    <mergeCell ref="I37:J37"/>
    <mergeCell ref="K37:R37"/>
    <mergeCell ref="K39:R39"/>
    <mergeCell ref="S39:Z39"/>
    <mergeCell ref="G40:H40"/>
    <mergeCell ref="I40:J40"/>
    <mergeCell ref="K40:R40"/>
    <mergeCell ref="S40:Z40"/>
    <mergeCell ref="S41:Z41"/>
    <mergeCell ref="A42:B42"/>
    <mergeCell ref="C42:D42"/>
    <mergeCell ref="E42:F42"/>
    <mergeCell ref="G42:H42"/>
    <mergeCell ref="I42:J42"/>
    <mergeCell ref="K42:R42"/>
    <mergeCell ref="S42:Z42"/>
    <mergeCell ref="A41:B41"/>
    <mergeCell ref="C41:D41"/>
    <mergeCell ref="E41:F41"/>
    <mergeCell ref="G41:H41"/>
    <mergeCell ref="I41:J41"/>
    <mergeCell ref="K41:R41"/>
    <mergeCell ref="S15:Z15"/>
    <mergeCell ref="K15:Q15"/>
    <mergeCell ref="A48:B48"/>
    <mergeCell ref="C48:D48"/>
    <mergeCell ref="K48:Z48"/>
    <mergeCell ref="A49:B49"/>
    <mergeCell ref="C49:D49"/>
    <mergeCell ref="K49:Z49"/>
    <mergeCell ref="S43:Z43"/>
    <mergeCell ref="A45:B45"/>
    <mergeCell ref="C45:D45"/>
    <mergeCell ref="A46:B46"/>
    <mergeCell ref="C46:D46"/>
    <mergeCell ref="A47:B47"/>
    <mergeCell ref="C47:D47"/>
    <mergeCell ref="A43:B43"/>
    <mergeCell ref="C43:D43"/>
    <mergeCell ref="E43:F43"/>
    <mergeCell ref="G43:H43"/>
    <mergeCell ref="I43:J43"/>
    <mergeCell ref="K43:R43"/>
    <mergeCell ref="A40:B40"/>
    <mergeCell ref="C40:D40"/>
    <mergeCell ref="E40:F40"/>
  </mergeCells>
  <conditionalFormatting sqref="A10 C10 E10 G10 K10 S10 A17 C17 E17 G17 K17 S17 A24 C24 E24 G24 K24 S24 A31 C31 E31 G31 K31 S31 A38 C38 E38 G38 K38 S38 A44 C44">
    <cfRule type="expression" dxfId="15" priority="3">
      <formula>MONTH(A10)&lt;&gt;MONTH($A$1)</formula>
    </cfRule>
    <cfRule type="expression" dxfId="14" priority="4">
      <formula>OR(WEEKDAY(A10,1)=1,WEEKDAY(A10,1)=7)</formula>
    </cfRule>
  </conditionalFormatting>
  <conditionalFormatting sqref="I10 I17 I24 I31 I38">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50"/>
  <sheetViews>
    <sheetView showGridLines="0" workbookViewId="0">
      <selection activeCell="AA21" sqref="AA21"/>
    </sheetView>
  </sheetViews>
  <sheetFormatPr defaultRowHeight="12.75" x14ac:dyDescent="0.2"/>
  <cols>
    <col min="1" max="1" width="4.85546875" customWidth="1"/>
    <col min="2" max="2" width="13.7109375" customWidth="1"/>
    <col min="3" max="3" width="4.85546875" customWidth="1"/>
    <col min="4" max="4" width="14.7109375" customWidth="1"/>
    <col min="5" max="5" width="4.85546875" customWidth="1"/>
    <col min="6" max="6" width="14.7109375" customWidth="1"/>
    <col min="7" max="7" width="4.85546875" customWidth="1"/>
    <col min="8" max="8" width="14.7109375" customWidth="1"/>
    <col min="9" max="9" width="4.85546875" customWidth="1"/>
    <col min="10" max="10" width="14.7109375" customWidth="1"/>
    <col min="11" max="15" width="2.42578125" customWidth="1"/>
    <col min="16" max="16" width="3.28515625" customWidth="1"/>
    <col min="17" max="17" width="2.42578125" customWidth="1"/>
    <col min="18" max="18" width="2.7109375" customWidth="1"/>
    <col min="19" max="25" width="2.42578125" customWidth="1"/>
    <col min="26" max="26" width="4.28515625" customWidth="1"/>
  </cols>
  <sheetData>
    <row r="1" spans="1:26" s="3" customFormat="1" ht="15" customHeight="1" x14ac:dyDescent="0.2">
      <c r="A1" s="243">
        <f>DATE('1'!AD18,'1'!AD20+4,1)</f>
        <v>45292</v>
      </c>
      <c r="B1" s="243"/>
      <c r="C1" s="243"/>
      <c r="D1" s="243"/>
      <c r="E1" s="243"/>
      <c r="F1" s="243"/>
      <c r="G1" s="243"/>
      <c r="H1" s="243"/>
      <c r="I1" s="11"/>
      <c r="J1" s="11"/>
      <c r="K1" s="246">
        <f>DATE(YEAR(A1),MONTH(A1)-1,1)</f>
        <v>45261</v>
      </c>
      <c r="L1" s="246"/>
      <c r="M1" s="246"/>
      <c r="N1" s="246"/>
      <c r="O1" s="246"/>
      <c r="P1" s="246"/>
      <c r="Q1" s="246"/>
      <c r="S1" s="246">
        <f>DATE(YEAR(A1),MONTH(A1)+1,1)</f>
        <v>45323</v>
      </c>
      <c r="T1" s="246"/>
      <c r="U1" s="246"/>
      <c r="V1" s="246"/>
      <c r="W1" s="246"/>
      <c r="X1" s="246"/>
      <c r="Y1" s="246"/>
    </row>
    <row r="2" spans="1:26" s="3" customFormat="1" ht="11.25" customHeight="1" x14ac:dyDescent="0.2">
      <c r="A2" s="243"/>
      <c r="B2" s="243"/>
      <c r="C2" s="243"/>
      <c r="D2" s="243"/>
      <c r="E2" s="243"/>
      <c r="F2" s="243"/>
      <c r="G2" s="243"/>
      <c r="H2" s="243"/>
      <c r="I2" s="11"/>
      <c r="J2" s="11"/>
      <c r="K2" s="46" t="str">
        <f>INDEX({"S";"M";"T";"W";"T";"F";"S"},1+MOD(start_day+1-2,7))</f>
        <v>S</v>
      </c>
      <c r="L2" s="46" t="str">
        <f>INDEX({"S";"M";"T";"W";"T";"F";"S"},1+MOD(start_day+2-2,7))</f>
        <v>M</v>
      </c>
      <c r="M2" s="46" t="str">
        <f>INDEX({"S";"M";"T";"W";"T";"F";"S"},1+MOD(start_day+3-2,7))</f>
        <v>T</v>
      </c>
      <c r="N2" s="46" t="str">
        <f>INDEX({"S";"M";"T";"W";"T";"F";"S"},1+MOD(start_day+4-2,7))</f>
        <v>W</v>
      </c>
      <c r="O2" s="46" t="str">
        <f>INDEX({"S";"M";"T";"W";"T";"F";"S"},1+MOD(start_day+5-2,7))</f>
        <v>T</v>
      </c>
      <c r="P2" s="46" t="str">
        <f>INDEX({"S";"M";"T";"W";"T";"F";"S"},1+MOD(start_day+6-2,7))</f>
        <v>F</v>
      </c>
      <c r="Q2" s="46" t="str">
        <f>INDEX({"S";"M";"T";"W";"T";"F";"S"},1+MOD(start_day+7-2,7))</f>
        <v>S</v>
      </c>
      <c r="S2" s="46" t="str">
        <f>INDEX({"S";"M";"T";"W";"T";"F";"S"},1+MOD(start_day+1-2,7))</f>
        <v>S</v>
      </c>
      <c r="T2" s="46" t="str">
        <f>INDEX({"S";"M";"T";"W";"T";"F";"S"},1+MOD(start_day+2-2,7))</f>
        <v>M</v>
      </c>
      <c r="U2" s="46" t="str">
        <f>INDEX({"S";"M";"T";"W";"T";"F";"S"},1+MOD(start_day+3-2,7))</f>
        <v>T</v>
      </c>
      <c r="V2" s="46" t="str">
        <f>INDEX({"S";"M";"T";"W";"T";"F";"S"},1+MOD(start_day+4-2,7))</f>
        <v>W</v>
      </c>
      <c r="W2" s="46" t="str">
        <f>INDEX({"S";"M";"T";"W";"T";"F";"S"},1+MOD(start_day+5-2,7))</f>
        <v>T</v>
      </c>
      <c r="X2" s="46" t="str">
        <f>INDEX({"S";"M";"T";"W";"T";"F";"S"},1+MOD(start_day+6-2,7))</f>
        <v>F</v>
      </c>
      <c r="Y2" s="46" t="str">
        <f>INDEX({"S";"M";"T";"W";"T";"F";"S"},1+MOD(start_day+7-2,7))</f>
        <v>S</v>
      </c>
    </row>
    <row r="3" spans="1:26" s="4" customFormat="1" ht="9" customHeight="1" x14ac:dyDescent="0.2">
      <c r="A3" s="243"/>
      <c r="B3" s="243"/>
      <c r="C3" s="243"/>
      <c r="D3" s="243"/>
      <c r="E3" s="243"/>
      <c r="F3" s="243"/>
      <c r="G3" s="243"/>
      <c r="H3" s="243"/>
      <c r="I3" s="11"/>
      <c r="J3" s="11"/>
      <c r="K3" s="21" t="str">
        <f t="shared" ref="K3:Q8" si="0">IF(MONTH($K$1)&lt;&gt;MONTH($K$1-(WEEKDAY($K$1,1)-(start_day-1))-IF((WEEKDAY($K$1,1)-(start_day-1))&lt;=0,7,0)+(ROW(K3)-ROW($K$3))*7+(COLUMN(K3)-COLUMN($K$3)+1)),"",$K$1-(WEEKDAY($K$1,1)-(start_day-1))-IF((WEEKDAY($K$1,1)-(start_day-1))&lt;=0,7,0)+(ROW(K3)-ROW($K$3))*7+(COLUMN(K3)-COLUMN($K$3)+1))</f>
        <v/>
      </c>
      <c r="L3" s="21" t="str">
        <f t="shared" si="0"/>
        <v/>
      </c>
      <c r="M3" s="21" t="str">
        <f t="shared" si="0"/>
        <v/>
      </c>
      <c r="N3" s="21" t="str">
        <f t="shared" si="0"/>
        <v/>
      </c>
      <c r="O3" s="21" t="str">
        <f t="shared" si="0"/>
        <v/>
      </c>
      <c r="P3" s="21">
        <f t="shared" si="0"/>
        <v>45261</v>
      </c>
      <c r="Q3" s="21">
        <f t="shared" si="0"/>
        <v>45262</v>
      </c>
      <c r="R3" s="3"/>
      <c r="S3" s="21" t="str">
        <f t="shared" ref="S3:Y8" si="1">IF(MONTH($S$1)&lt;&gt;MONTH($S$1-(WEEKDAY($S$1,1)-(start_day-1))-IF((WEEKDAY($S$1,1)-(start_day-1))&lt;=0,7,0)+(ROW(S3)-ROW($S$3))*7+(COLUMN(S3)-COLUMN($S$3)+1)),"",$S$1-(WEEKDAY($S$1,1)-(start_day-1))-IF((WEEKDAY($S$1,1)-(start_day-1))&lt;=0,7,0)+(ROW(S3)-ROW($S$3))*7+(COLUMN(S3)-COLUMN($S$3)+1))</f>
        <v/>
      </c>
      <c r="T3" s="21" t="str">
        <f t="shared" si="1"/>
        <v/>
      </c>
      <c r="U3" s="21" t="str">
        <f t="shared" si="1"/>
        <v/>
      </c>
      <c r="V3" s="21" t="str">
        <f t="shared" si="1"/>
        <v/>
      </c>
      <c r="W3" s="21">
        <f t="shared" si="1"/>
        <v>45323</v>
      </c>
      <c r="X3" s="21">
        <f t="shared" si="1"/>
        <v>45324</v>
      </c>
      <c r="Y3" s="21">
        <f t="shared" si="1"/>
        <v>45325</v>
      </c>
    </row>
    <row r="4" spans="1:26" s="4" customFormat="1" ht="9" customHeight="1" x14ac:dyDescent="0.2">
      <c r="A4" s="243"/>
      <c r="B4" s="243"/>
      <c r="C4" s="243"/>
      <c r="D4" s="243"/>
      <c r="E4" s="243"/>
      <c r="F4" s="243"/>
      <c r="G4" s="243"/>
      <c r="H4" s="243"/>
      <c r="I4" s="11"/>
      <c r="J4" s="11"/>
      <c r="K4" s="21">
        <f t="shared" si="0"/>
        <v>45263</v>
      </c>
      <c r="L4" s="21">
        <f t="shared" si="0"/>
        <v>45264</v>
      </c>
      <c r="M4" s="21">
        <f t="shared" si="0"/>
        <v>45265</v>
      </c>
      <c r="N4" s="21">
        <f t="shared" si="0"/>
        <v>45266</v>
      </c>
      <c r="O4" s="21">
        <f t="shared" si="0"/>
        <v>45267</v>
      </c>
      <c r="P4" s="21">
        <f t="shared" si="0"/>
        <v>45268</v>
      </c>
      <c r="Q4" s="21">
        <f t="shared" si="0"/>
        <v>45269</v>
      </c>
      <c r="R4" s="3"/>
      <c r="S4" s="21">
        <f t="shared" si="1"/>
        <v>45326</v>
      </c>
      <c r="T4" s="21">
        <f t="shared" si="1"/>
        <v>45327</v>
      </c>
      <c r="U4" s="21">
        <f t="shared" si="1"/>
        <v>45328</v>
      </c>
      <c r="V4" s="21">
        <f t="shared" si="1"/>
        <v>45329</v>
      </c>
      <c r="W4" s="21">
        <f t="shared" si="1"/>
        <v>45330</v>
      </c>
      <c r="X4" s="21">
        <f t="shared" si="1"/>
        <v>45331</v>
      </c>
      <c r="Y4" s="21">
        <f t="shared" si="1"/>
        <v>45332</v>
      </c>
    </row>
    <row r="5" spans="1:26" s="4" customFormat="1" ht="9" customHeight="1" x14ac:dyDescent="0.2">
      <c r="A5" s="243"/>
      <c r="B5" s="243"/>
      <c r="C5" s="243"/>
      <c r="D5" s="243"/>
      <c r="E5" s="243"/>
      <c r="F5" s="243"/>
      <c r="G5" s="243"/>
      <c r="H5" s="243"/>
      <c r="I5" s="11"/>
      <c r="J5" s="11"/>
      <c r="K5" s="21">
        <f t="shared" si="0"/>
        <v>45270</v>
      </c>
      <c r="L5" s="21">
        <f t="shared" si="0"/>
        <v>45271</v>
      </c>
      <c r="M5" s="21">
        <f t="shared" si="0"/>
        <v>45272</v>
      </c>
      <c r="N5" s="21">
        <f t="shared" si="0"/>
        <v>45273</v>
      </c>
      <c r="O5" s="21">
        <f t="shared" si="0"/>
        <v>45274</v>
      </c>
      <c r="P5" s="21">
        <f t="shared" si="0"/>
        <v>45275</v>
      </c>
      <c r="Q5" s="21">
        <f t="shared" si="0"/>
        <v>45276</v>
      </c>
      <c r="R5" s="3"/>
      <c r="S5" s="21">
        <f t="shared" si="1"/>
        <v>45333</v>
      </c>
      <c r="T5" s="21">
        <f t="shared" si="1"/>
        <v>45334</v>
      </c>
      <c r="U5" s="21">
        <f t="shared" si="1"/>
        <v>45335</v>
      </c>
      <c r="V5" s="21">
        <f t="shared" si="1"/>
        <v>45336</v>
      </c>
      <c r="W5" s="21">
        <f t="shared" si="1"/>
        <v>45337</v>
      </c>
      <c r="X5" s="21">
        <f t="shared" si="1"/>
        <v>45338</v>
      </c>
      <c r="Y5" s="21">
        <f t="shared" si="1"/>
        <v>45339</v>
      </c>
    </row>
    <row r="6" spans="1:26" s="4" customFormat="1" ht="9" customHeight="1" x14ac:dyDescent="0.2">
      <c r="A6" s="243"/>
      <c r="B6" s="243"/>
      <c r="C6" s="243"/>
      <c r="D6" s="243"/>
      <c r="E6" s="243"/>
      <c r="F6" s="243"/>
      <c r="G6" s="243"/>
      <c r="H6" s="243"/>
      <c r="I6" s="11"/>
      <c r="J6" s="11"/>
      <c r="K6" s="21">
        <f t="shared" si="0"/>
        <v>45277</v>
      </c>
      <c r="L6" s="21">
        <f t="shared" si="0"/>
        <v>45278</v>
      </c>
      <c r="M6" s="21">
        <f t="shared" si="0"/>
        <v>45279</v>
      </c>
      <c r="N6" s="21">
        <f t="shared" si="0"/>
        <v>45280</v>
      </c>
      <c r="O6" s="21">
        <f t="shared" si="0"/>
        <v>45281</v>
      </c>
      <c r="P6" s="21">
        <f t="shared" si="0"/>
        <v>45282</v>
      </c>
      <c r="Q6" s="21">
        <f t="shared" si="0"/>
        <v>45283</v>
      </c>
      <c r="R6" s="3"/>
      <c r="S6" s="21">
        <f t="shared" si="1"/>
        <v>45340</v>
      </c>
      <c r="T6" s="21">
        <f t="shared" si="1"/>
        <v>45341</v>
      </c>
      <c r="U6" s="21">
        <f t="shared" si="1"/>
        <v>45342</v>
      </c>
      <c r="V6" s="21">
        <f t="shared" si="1"/>
        <v>45343</v>
      </c>
      <c r="W6" s="21">
        <f t="shared" si="1"/>
        <v>45344</v>
      </c>
      <c r="X6" s="21">
        <f t="shared" si="1"/>
        <v>45345</v>
      </c>
      <c r="Y6" s="21">
        <f t="shared" si="1"/>
        <v>45346</v>
      </c>
    </row>
    <row r="7" spans="1:26" s="4" customFormat="1" ht="9" customHeight="1" x14ac:dyDescent="0.2">
      <c r="A7" s="243"/>
      <c r="B7" s="243"/>
      <c r="C7" s="243"/>
      <c r="D7" s="243"/>
      <c r="E7" s="243"/>
      <c r="F7" s="243"/>
      <c r="G7" s="243"/>
      <c r="H7" s="243"/>
      <c r="I7" s="11"/>
      <c r="J7" s="11"/>
      <c r="K7" s="21">
        <f t="shared" si="0"/>
        <v>45284</v>
      </c>
      <c r="L7" s="21">
        <f t="shared" si="0"/>
        <v>45285</v>
      </c>
      <c r="M7" s="21">
        <f t="shared" si="0"/>
        <v>45286</v>
      </c>
      <c r="N7" s="21">
        <f t="shared" si="0"/>
        <v>45287</v>
      </c>
      <c r="O7" s="21">
        <f t="shared" si="0"/>
        <v>45288</v>
      </c>
      <c r="P7" s="21">
        <f t="shared" si="0"/>
        <v>45289</v>
      </c>
      <c r="Q7" s="21">
        <f t="shared" si="0"/>
        <v>45290</v>
      </c>
      <c r="R7" s="3"/>
      <c r="S7" s="21">
        <f t="shared" si="1"/>
        <v>45347</v>
      </c>
      <c r="T7" s="21">
        <f t="shared" si="1"/>
        <v>45348</v>
      </c>
      <c r="U7" s="21">
        <f t="shared" si="1"/>
        <v>45349</v>
      </c>
      <c r="V7" s="21">
        <f t="shared" si="1"/>
        <v>45350</v>
      </c>
      <c r="W7" s="21">
        <f t="shared" si="1"/>
        <v>45351</v>
      </c>
      <c r="X7" s="21" t="str">
        <f t="shared" si="1"/>
        <v/>
      </c>
      <c r="Y7" s="21" t="str">
        <f t="shared" si="1"/>
        <v/>
      </c>
    </row>
    <row r="8" spans="1:26" s="5" customFormat="1" ht="9" customHeight="1" x14ac:dyDescent="0.2">
      <c r="A8" s="25"/>
      <c r="B8" s="25"/>
      <c r="C8" s="25"/>
      <c r="D8" s="25"/>
      <c r="E8" s="25"/>
      <c r="F8" s="25"/>
      <c r="G8" s="25"/>
      <c r="H8" s="25"/>
      <c r="I8" s="24"/>
      <c r="J8" s="24"/>
      <c r="K8" s="21">
        <f t="shared" si="0"/>
        <v>45291</v>
      </c>
      <c r="L8" s="21" t="str">
        <f t="shared" si="0"/>
        <v/>
      </c>
      <c r="M8" s="21" t="str">
        <f t="shared" si="0"/>
        <v/>
      </c>
      <c r="N8" s="21" t="str">
        <f t="shared" si="0"/>
        <v/>
      </c>
      <c r="O8" s="21" t="str">
        <f t="shared" si="0"/>
        <v/>
      </c>
      <c r="P8" s="21" t="str">
        <f t="shared" si="0"/>
        <v/>
      </c>
      <c r="Q8" s="21" t="str">
        <f t="shared" si="0"/>
        <v/>
      </c>
      <c r="R8" s="22"/>
      <c r="S8" s="21" t="str">
        <f t="shared" si="1"/>
        <v/>
      </c>
      <c r="T8" s="21" t="str">
        <f t="shared" si="1"/>
        <v/>
      </c>
      <c r="U8" s="21" t="str">
        <f t="shared" si="1"/>
        <v/>
      </c>
      <c r="V8" s="21" t="str">
        <f t="shared" si="1"/>
        <v/>
      </c>
      <c r="W8" s="21" t="str">
        <f t="shared" si="1"/>
        <v/>
      </c>
      <c r="X8" s="21" t="str">
        <f t="shared" si="1"/>
        <v/>
      </c>
      <c r="Y8" s="21" t="str">
        <f t="shared" si="1"/>
        <v/>
      </c>
      <c r="Z8" s="23"/>
    </row>
    <row r="9" spans="1:26" s="1" customFormat="1" ht="21" customHeight="1" x14ac:dyDescent="0.2">
      <c r="A9" s="462">
        <f>A10</f>
        <v>45291</v>
      </c>
      <c r="B9" s="463"/>
      <c r="C9" s="463">
        <f>C10</f>
        <v>45292</v>
      </c>
      <c r="D9" s="463"/>
      <c r="E9" s="463">
        <f>E10</f>
        <v>45293</v>
      </c>
      <c r="F9" s="463"/>
      <c r="G9" s="463">
        <f>G10</f>
        <v>45294</v>
      </c>
      <c r="H9" s="463"/>
      <c r="I9" s="463">
        <f>I10</f>
        <v>45295</v>
      </c>
      <c r="J9" s="463"/>
      <c r="K9" s="463">
        <f>K10</f>
        <v>45296</v>
      </c>
      <c r="L9" s="463"/>
      <c r="M9" s="463"/>
      <c r="N9" s="463"/>
      <c r="O9" s="463"/>
      <c r="P9" s="463"/>
      <c r="Q9" s="463"/>
      <c r="R9" s="463"/>
      <c r="S9" s="463">
        <f>S10</f>
        <v>45297</v>
      </c>
      <c r="T9" s="463"/>
      <c r="U9" s="463"/>
      <c r="V9" s="463"/>
      <c r="W9" s="463"/>
      <c r="X9" s="463"/>
      <c r="Y9" s="463"/>
      <c r="Z9" s="464"/>
    </row>
    <row r="10" spans="1:26" s="1" customFormat="1" ht="18.75" x14ac:dyDescent="0.2">
      <c r="A10" s="143">
        <f>$A$1-(WEEKDAY($A$1,1)-(start_day-1))-IF((WEEKDAY($A$1,1)-(start_day-1))&lt;=0,7,0)+1</f>
        <v>45291</v>
      </c>
      <c r="B10" s="144"/>
      <c r="C10" s="165">
        <f>A10+1</f>
        <v>45292</v>
      </c>
      <c r="D10" s="167" t="s">
        <v>45</v>
      </c>
      <c r="E10" s="135">
        <f>C10+1</f>
        <v>45293</v>
      </c>
      <c r="F10" s="161" t="s">
        <v>89</v>
      </c>
      <c r="G10" s="135">
        <f>E10+1</f>
        <v>45294</v>
      </c>
      <c r="H10" s="159" t="s">
        <v>45</v>
      </c>
      <c r="I10" s="145">
        <f>G10+1</f>
        <v>45295</v>
      </c>
      <c r="J10" s="159" t="s">
        <v>45</v>
      </c>
      <c r="K10" s="465">
        <f>I10+1</f>
        <v>45296</v>
      </c>
      <c r="L10" s="466"/>
      <c r="M10" s="452"/>
      <c r="N10" s="452"/>
      <c r="O10" s="452"/>
      <c r="P10" s="452"/>
      <c r="Q10" s="452"/>
      <c r="R10" s="453"/>
      <c r="S10" s="465">
        <f>K10+1</f>
        <v>45297</v>
      </c>
      <c r="T10" s="466"/>
      <c r="U10" s="452"/>
      <c r="V10" s="452"/>
      <c r="W10" s="452"/>
      <c r="X10" s="452"/>
      <c r="Y10" s="452"/>
      <c r="Z10" s="453"/>
    </row>
    <row r="11" spans="1:26" s="1" customFormat="1" x14ac:dyDescent="0.2">
      <c r="A11" s="396"/>
      <c r="B11" s="225"/>
      <c r="C11" s="454" t="s">
        <v>68</v>
      </c>
      <c r="D11" s="455"/>
      <c r="E11" s="456" t="s">
        <v>168</v>
      </c>
      <c r="F11" s="457"/>
      <c r="G11" s="339" t="s">
        <v>41</v>
      </c>
      <c r="H11" s="264"/>
      <c r="I11" s="265" t="s">
        <v>37</v>
      </c>
      <c r="J11" s="275"/>
      <c r="K11" s="440" t="s">
        <v>69</v>
      </c>
      <c r="L11" s="359"/>
      <c r="M11" s="359"/>
      <c r="N11" s="359"/>
      <c r="O11" s="359"/>
      <c r="P11" s="359"/>
      <c r="Q11" s="359"/>
      <c r="R11" s="409"/>
      <c r="S11" s="440" t="s">
        <v>70</v>
      </c>
      <c r="T11" s="359"/>
      <c r="U11" s="359"/>
      <c r="V11" s="359"/>
      <c r="W11" s="359"/>
      <c r="X11" s="359"/>
      <c r="Y11" s="359"/>
      <c r="Z11" s="409"/>
    </row>
    <row r="12" spans="1:26" s="1" customFormat="1" x14ac:dyDescent="0.2">
      <c r="A12" s="396"/>
      <c r="B12" s="225"/>
      <c r="C12" s="324" t="s">
        <v>174</v>
      </c>
      <c r="D12" s="325"/>
      <c r="E12" s="265" t="s">
        <v>92</v>
      </c>
      <c r="F12" s="275"/>
      <c r="G12" s="339" t="s">
        <v>42</v>
      </c>
      <c r="H12" s="264"/>
      <c r="I12" s="265" t="s">
        <v>38</v>
      </c>
      <c r="J12" s="275"/>
      <c r="K12" s="458" t="s">
        <v>58</v>
      </c>
      <c r="L12" s="345"/>
      <c r="M12" s="345"/>
      <c r="N12" s="345"/>
      <c r="O12" s="345"/>
      <c r="P12" s="345"/>
      <c r="Q12" s="345"/>
      <c r="R12" s="426"/>
      <c r="S12" s="458" t="s">
        <v>58</v>
      </c>
      <c r="T12" s="345"/>
      <c r="U12" s="345"/>
      <c r="V12" s="345"/>
      <c r="W12" s="345"/>
      <c r="X12" s="345"/>
      <c r="Y12" s="345"/>
      <c r="Z12" s="426"/>
    </row>
    <row r="13" spans="1:26" s="1" customFormat="1" x14ac:dyDescent="0.2">
      <c r="A13" s="396"/>
      <c r="B13" s="225"/>
      <c r="C13" s="324" t="s">
        <v>134</v>
      </c>
      <c r="D13" s="325"/>
      <c r="E13" s="95" t="s">
        <v>93</v>
      </c>
      <c r="F13" s="118"/>
      <c r="G13" s="137"/>
      <c r="H13" s="111"/>
      <c r="I13" s="459"/>
      <c r="J13" s="460"/>
      <c r="K13" s="458" t="s">
        <v>71</v>
      </c>
      <c r="L13" s="345"/>
      <c r="M13" s="345"/>
      <c r="N13" s="345"/>
      <c r="O13" s="345"/>
      <c r="P13" s="345"/>
      <c r="Q13" s="345"/>
      <c r="R13" s="426"/>
      <c r="S13" s="458" t="s">
        <v>72</v>
      </c>
      <c r="T13" s="345"/>
      <c r="U13" s="345"/>
      <c r="V13" s="345"/>
      <c r="W13" s="345"/>
      <c r="X13" s="345"/>
      <c r="Y13" s="345"/>
      <c r="Z13" s="426"/>
    </row>
    <row r="14" spans="1:26" s="1" customFormat="1" x14ac:dyDescent="0.2">
      <c r="A14" s="396"/>
      <c r="B14" s="225"/>
      <c r="C14" s="324" t="s">
        <v>67</v>
      </c>
      <c r="D14" s="325"/>
      <c r="E14" s="456" t="s">
        <v>169</v>
      </c>
      <c r="F14" s="457"/>
      <c r="G14" s="137"/>
      <c r="H14" s="111"/>
      <c r="I14" s="265"/>
      <c r="J14" s="275"/>
      <c r="K14" s="163"/>
      <c r="L14" s="68"/>
      <c r="M14" s="68"/>
      <c r="N14" s="68"/>
      <c r="O14" s="68"/>
      <c r="P14" s="68"/>
      <c r="Q14" s="68"/>
      <c r="R14" s="146"/>
      <c r="S14" s="163"/>
      <c r="T14" s="68"/>
      <c r="U14" s="68"/>
      <c r="V14" s="68"/>
      <c r="W14" s="68"/>
      <c r="X14" s="68"/>
      <c r="Y14" s="68"/>
      <c r="Z14" s="146"/>
    </row>
    <row r="15" spans="1:26" s="1" customFormat="1" x14ac:dyDescent="0.2">
      <c r="A15" s="147"/>
      <c r="B15" s="52"/>
      <c r="C15" s="194"/>
      <c r="D15" s="195"/>
      <c r="E15" s="95" t="s">
        <v>90</v>
      </c>
      <c r="F15" s="118"/>
      <c r="G15" s="390" t="s">
        <v>125</v>
      </c>
      <c r="H15" s="274"/>
      <c r="I15" s="273" t="s">
        <v>125</v>
      </c>
      <c r="J15" s="274"/>
      <c r="K15" s="163"/>
      <c r="L15" s="68"/>
      <c r="M15" s="68"/>
      <c r="N15" s="68"/>
      <c r="O15" s="68"/>
      <c r="P15" s="68"/>
      <c r="Q15" s="68"/>
      <c r="R15" s="146"/>
      <c r="S15" s="163"/>
      <c r="T15" s="68"/>
      <c r="U15" s="68"/>
      <c r="V15" s="68"/>
      <c r="W15" s="68"/>
      <c r="X15" s="68"/>
      <c r="Y15" s="68"/>
      <c r="Z15" s="146"/>
    </row>
    <row r="16" spans="1:26" s="2" customFormat="1" ht="13.35" customHeight="1" x14ac:dyDescent="0.2">
      <c r="A16" s="398"/>
      <c r="B16" s="399"/>
      <c r="C16" s="307"/>
      <c r="D16" s="308"/>
      <c r="E16" s="449" t="s">
        <v>91</v>
      </c>
      <c r="F16" s="450"/>
      <c r="G16" s="148" t="s">
        <v>90</v>
      </c>
      <c r="H16" s="149"/>
      <c r="I16" s="207" t="s">
        <v>90</v>
      </c>
      <c r="J16" s="149"/>
      <c r="K16" s="451"/>
      <c r="L16" s="422"/>
      <c r="M16" s="422"/>
      <c r="N16" s="422"/>
      <c r="O16" s="422"/>
      <c r="P16" s="422"/>
      <c r="Q16" s="422"/>
      <c r="R16" s="423"/>
      <c r="S16" s="451"/>
      <c r="T16" s="422"/>
      <c r="U16" s="422"/>
      <c r="V16" s="422"/>
      <c r="W16" s="422"/>
      <c r="X16" s="422"/>
      <c r="Y16" s="422"/>
      <c r="Z16" s="423"/>
    </row>
    <row r="17" spans="1:34" s="1" customFormat="1" ht="18.75" x14ac:dyDescent="0.2">
      <c r="A17" s="143">
        <f>S10+1</f>
        <v>45298</v>
      </c>
      <c r="B17" s="144"/>
      <c r="C17" s="135">
        <f>A17+1</f>
        <v>45299</v>
      </c>
      <c r="D17" s="159" t="s">
        <v>45</v>
      </c>
      <c r="E17" s="151">
        <f>C17+1</f>
        <v>45300</v>
      </c>
      <c r="F17" s="162"/>
      <c r="G17" s="135">
        <f>E17+1</f>
        <v>45301</v>
      </c>
      <c r="H17" s="159" t="s">
        <v>45</v>
      </c>
      <c r="I17" s="151">
        <f>G17+1</f>
        <v>45302</v>
      </c>
      <c r="J17" s="162"/>
      <c r="K17" s="427">
        <f>I17+1</f>
        <v>45303</v>
      </c>
      <c r="L17" s="428"/>
      <c r="M17" s="429" t="s">
        <v>45</v>
      </c>
      <c r="N17" s="429"/>
      <c r="O17" s="429"/>
      <c r="P17" s="429"/>
      <c r="Q17" s="429"/>
      <c r="R17" s="430"/>
      <c r="S17" s="431">
        <f>K17+1</f>
        <v>45304</v>
      </c>
      <c r="T17" s="432"/>
      <c r="U17" s="470"/>
      <c r="V17" s="470"/>
      <c r="W17" s="470"/>
      <c r="X17" s="470"/>
      <c r="Y17" s="470"/>
      <c r="Z17" s="471"/>
    </row>
    <row r="18" spans="1:34" s="1" customFormat="1" x14ac:dyDescent="0.2">
      <c r="A18" s="396"/>
      <c r="B18" s="225"/>
      <c r="C18" s="408" t="s">
        <v>37</v>
      </c>
      <c r="D18" s="275"/>
      <c r="E18" s="345"/>
      <c r="F18" s="426"/>
      <c r="G18" s="339" t="s">
        <v>41</v>
      </c>
      <c r="H18" s="264"/>
      <c r="I18" s="345"/>
      <c r="J18" s="426"/>
      <c r="K18" s="408" t="s">
        <v>37</v>
      </c>
      <c r="L18" s="265"/>
      <c r="M18" s="265"/>
      <c r="N18" s="265"/>
      <c r="O18" s="265"/>
      <c r="P18" s="265"/>
      <c r="Q18" s="265"/>
      <c r="R18" s="275"/>
      <c r="S18" s="396"/>
      <c r="T18" s="225"/>
      <c r="U18" s="225"/>
      <c r="V18" s="225"/>
      <c r="W18" s="225"/>
      <c r="X18" s="225"/>
      <c r="Y18" s="225"/>
      <c r="Z18" s="268"/>
    </row>
    <row r="19" spans="1:34" s="1" customFormat="1" x14ac:dyDescent="0.2">
      <c r="A19" s="396"/>
      <c r="B19" s="225"/>
      <c r="C19" s="408" t="s">
        <v>38</v>
      </c>
      <c r="D19" s="275"/>
      <c r="E19" s="359" t="s">
        <v>73</v>
      </c>
      <c r="F19" s="409"/>
      <c r="G19" s="339" t="s">
        <v>42</v>
      </c>
      <c r="H19" s="264"/>
      <c r="I19" s="359" t="s">
        <v>74</v>
      </c>
      <c r="J19" s="409"/>
      <c r="K19" s="408" t="s">
        <v>38</v>
      </c>
      <c r="L19" s="265"/>
      <c r="M19" s="265"/>
      <c r="N19" s="265"/>
      <c r="O19" s="265"/>
      <c r="P19" s="265"/>
      <c r="Q19" s="265"/>
      <c r="R19" s="275"/>
      <c r="S19" s="396"/>
      <c r="T19" s="225"/>
      <c r="U19" s="225"/>
      <c r="V19" s="225"/>
      <c r="W19" s="225"/>
      <c r="X19" s="225"/>
      <c r="Y19" s="225"/>
      <c r="Z19" s="268"/>
    </row>
    <row r="20" spans="1:34" s="1" customFormat="1" x14ac:dyDescent="0.2">
      <c r="A20" s="396"/>
      <c r="B20" s="225"/>
      <c r="E20" s="345" t="s">
        <v>124</v>
      </c>
      <c r="F20" s="426"/>
      <c r="G20" s="137"/>
      <c r="H20" s="111"/>
      <c r="I20" s="345" t="s">
        <v>53</v>
      </c>
      <c r="J20" s="426"/>
      <c r="K20" s="408"/>
      <c r="L20" s="265"/>
      <c r="M20" s="265"/>
      <c r="N20" s="265"/>
      <c r="O20" s="265"/>
      <c r="P20" s="265"/>
      <c r="Q20" s="265"/>
      <c r="R20" s="275"/>
      <c r="S20" s="396"/>
      <c r="T20" s="225"/>
      <c r="U20" s="225"/>
      <c r="V20" s="225"/>
      <c r="W20" s="225"/>
      <c r="X20" s="225"/>
      <c r="Y20" s="225"/>
      <c r="Z20" s="268"/>
      <c r="AB20" s="82"/>
      <c r="AC20" s="82"/>
      <c r="AD20" s="82"/>
      <c r="AE20" s="82"/>
      <c r="AF20" s="82"/>
      <c r="AG20" s="82"/>
      <c r="AH20" s="82"/>
    </row>
    <row r="21" spans="1:34" s="1" customFormat="1" x14ac:dyDescent="0.2">
      <c r="A21" s="396"/>
      <c r="B21" s="225"/>
      <c r="C21" s="408"/>
      <c r="D21" s="275"/>
      <c r="E21" s="345" t="s">
        <v>50</v>
      </c>
      <c r="F21" s="426"/>
      <c r="G21" s="137"/>
      <c r="H21" s="111"/>
      <c r="I21" s="345" t="s">
        <v>123</v>
      </c>
      <c r="J21" s="426"/>
      <c r="K21" s="408"/>
      <c r="L21" s="265"/>
      <c r="M21" s="265"/>
      <c r="N21" s="265"/>
      <c r="O21" s="265"/>
      <c r="P21" s="265"/>
      <c r="Q21" s="265"/>
      <c r="R21" s="275"/>
      <c r="S21" s="396"/>
      <c r="T21" s="225"/>
      <c r="U21" s="225"/>
      <c r="V21" s="225"/>
      <c r="W21" s="225"/>
      <c r="X21" s="225"/>
      <c r="Y21" s="225"/>
      <c r="Z21" s="268"/>
      <c r="AB21" s="82"/>
      <c r="AC21" s="82"/>
      <c r="AD21" s="82"/>
      <c r="AE21" s="82"/>
      <c r="AF21" s="82"/>
      <c r="AG21" s="82"/>
      <c r="AH21" s="82"/>
    </row>
    <row r="22" spans="1:34" s="1" customFormat="1" x14ac:dyDescent="0.2">
      <c r="A22" s="147"/>
      <c r="B22" s="52"/>
      <c r="C22" s="408" t="s">
        <v>203</v>
      </c>
      <c r="D22" s="275"/>
      <c r="E22" s="68"/>
      <c r="F22" s="146"/>
      <c r="G22" s="437" t="s">
        <v>43</v>
      </c>
      <c r="H22" s="439"/>
      <c r="I22" s="68"/>
      <c r="J22" s="146"/>
      <c r="K22" s="169" t="s">
        <v>43</v>
      </c>
      <c r="L22" s="170"/>
      <c r="M22" s="170"/>
      <c r="N22" s="170"/>
      <c r="O22" s="170"/>
      <c r="P22" s="170"/>
      <c r="Q22" s="170"/>
      <c r="R22" s="171"/>
      <c r="S22" s="147"/>
      <c r="T22" s="52"/>
      <c r="U22" s="52"/>
      <c r="V22" s="52"/>
      <c r="W22" s="52"/>
      <c r="X22" s="52"/>
      <c r="Y22" s="52"/>
      <c r="Z22" s="109"/>
      <c r="AB22" s="82"/>
      <c r="AC22" s="82"/>
      <c r="AD22" s="82"/>
      <c r="AE22" s="82"/>
      <c r="AF22" s="82"/>
      <c r="AG22" s="82"/>
      <c r="AH22" s="82"/>
    </row>
    <row r="23" spans="1:34" s="2" customFormat="1" ht="13.35" customHeight="1" x14ac:dyDescent="0.2">
      <c r="A23" s="398"/>
      <c r="B23" s="399"/>
      <c r="C23" s="148" t="s">
        <v>90</v>
      </c>
      <c r="D23" s="149"/>
      <c r="E23" s="422"/>
      <c r="F23" s="423"/>
      <c r="G23" s="468" t="s">
        <v>44</v>
      </c>
      <c r="H23" s="469"/>
      <c r="I23" s="422"/>
      <c r="J23" s="423"/>
      <c r="K23" s="407" t="s">
        <v>44</v>
      </c>
      <c r="L23" s="405"/>
      <c r="M23" s="405"/>
      <c r="N23" s="405"/>
      <c r="O23" s="405"/>
      <c r="P23" s="405"/>
      <c r="Q23" s="405"/>
      <c r="R23" s="406"/>
      <c r="S23" s="398"/>
      <c r="T23" s="399"/>
      <c r="U23" s="399"/>
      <c r="V23" s="399"/>
      <c r="W23" s="399"/>
      <c r="X23" s="399"/>
      <c r="Y23" s="399"/>
      <c r="Z23" s="404"/>
      <c r="AA23" s="1"/>
      <c r="AB23" s="82"/>
      <c r="AC23" s="82"/>
      <c r="AD23" s="82"/>
      <c r="AE23" s="83"/>
      <c r="AF23" s="82"/>
      <c r="AG23" s="82"/>
      <c r="AH23" s="83"/>
    </row>
    <row r="24" spans="1:34" s="1" customFormat="1" ht="18.75" x14ac:dyDescent="0.2">
      <c r="A24" s="143">
        <f>S17+1</f>
        <v>45305</v>
      </c>
      <c r="B24" s="144"/>
      <c r="C24" s="165">
        <f>A24+1</f>
        <v>45306</v>
      </c>
      <c r="D24" s="166" t="s">
        <v>76</v>
      </c>
      <c r="E24" s="145">
        <f>C24+1</f>
        <v>45307</v>
      </c>
      <c r="F24" s="159" t="s">
        <v>45</v>
      </c>
      <c r="G24" s="135">
        <f>E24+1</f>
        <v>45308</v>
      </c>
      <c r="H24" s="159" t="s">
        <v>45</v>
      </c>
      <c r="I24" s="145">
        <f>G24+1</f>
        <v>45309</v>
      </c>
      <c r="J24" s="159" t="s">
        <v>45</v>
      </c>
      <c r="K24" s="465">
        <f>I24+1</f>
        <v>45310</v>
      </c>
      <c r="L24" s="466"/>
      <c r="M24" s="452"/>
      <c r="N24" s="452"/>
      <c r="O24" s="452"/>
      <c r="P24" s="452"/>
      <c r="Q24" s="452"/>
      <c r="R24" s="453"/>
      <c r="S24" s="431">
        <f>K24+1</f>
        <v>45311</v>
      </c>
      <c r="T24" s="432"/>
      <c r="U24" s="470"/>
      <c r="V24" s="470"/>
      <c r="W24" s="470"/>
      <c r="X24" s="470"/>
      <c r="Y24" s="470"/>
      <c r="Z24" s="471"/>
      <c r="AB24" s="82"/>
      <c r="AC24" s="82"/>
      <c r="AD24" s="82"/>
      <c r="AE24" s="82"/>
      <c r="AF24" s="82"/>
      <c r="AG24" s="82"/>
      <c r="AH24" s="82"/>
    </row>
    <row r="25" spans="1:34" s="1" customFormat="1" x14ac:dyDescent="0.2">
      <c r="A25" s="396"/>
      <c r="B25" s="225"/>
      <c r="C25" s="440" t="s">
        <v>75</v>
      </c>
      <c r="D25" s="409"/>
      <c r="E25" s="265" t="s">
        <v>47</v>
      </c>
      <c r="F25" s="275"/>
      <c r="G25" s="339" t="s">
        <v>41</v>
      </c>
      <c r="H25" s="264"/>
      <c r="I25" s="265" t="s">
        <v>37</v>
      </c>
      <c r="J25" s="275"/>
      <c r="K25" s="446" t="s">
        <v>77</v>
      </c>
      <c r="L25" s="447"/>
      <c r="M25" s="447"/>
      <c r="N25" s="447"/>
      <c r="O25" s="447"/>
      <c r="P25" s="447"/>
      <c r="Q25" s="447"/>
      <c r="R25" s="448"/>
      <c r="S25" s="396"/>
      <c r="T25" s="225"/>
      <c r="U25" s="225"/>
      <c r="V25" s="225"/>
      <c r="W25" s="225"/>
      <c r="X25" s="225"/>
      <c r="Y25" s="225"/>
      <c r="Z25" s="268"/>
      <c r="AB25" s="82"/>
      <c r="AC25" s="82"/>
      <c r="AD25" s="82"/>
      <c r="AE25" s="82"/>
      <c r="AF25" s="82"/>
      <c r="AG25" s="82"/>
      <c r="AH25" s="82"/>
    </row>
    <row r="26" spans="1:34" s="1" customFormat="1" x14ac:dyDescent="0.2">
      <c r="A26" s="396"/>
      <c r="B26" s="225"/>
      <c r="C26" s="440" t="s">
        <v>150</v>
      </c>
      <c r="D26" s="409"/>
      <c r="E26" s="265" t="s">
        <v>48</v>
      </c>
      <c r="F26" s="275"/>
      <c r="G26" s="339" t="s">
        <v>42</v>
      </c>
      <c r="H26" s="264"/>
      <c r="I26" s="265" t="s">
        <v>38</v>
      </c>
      <c r="J26" s="275"/>
      <c r="K26" s="440" t="s">
        <v>148</v>
      </c>
      <c r="L26" s="359"/>
      <c r="M26" s="359"/>
      <c r="N26" s="359"/>
      <c r="O26" s="359"/>
      <c r="P26" s="359"/>
      <c r="Q26" s="359"/>
      <c r="R26" s="409"/>
      <c r="S26" s="396"/>
      <c r="T26" s="225"/>
      <c r="U26" s="225"/>
      <c r="V26" s="225"/>
      <c r="W26" s="225"/>
      <c r="X26" s="225"/>
      <c r="Y26" s="225"/>
      <c r="Z26" s="268"/>
      <c r="AB26" s="82"/>
      <c r="AC26" s="82"/>
      <c r="AD26" s="82"/>
      <c r="AE26" s="82"/>
      <c r="AF26" s="82"/>
      <c r="AG26" s="82"/>
      <c r="AH26" s="82"/>
    </row>
    <row r="27" spans="1:34" s="1" customFormat="1" x14ac:dyDescent="0.2">
      <c r="A27" s="396"/>
      <c r="B27" s="225"/>
      <c r="C27" s="440" t="s">
        <v>151</v>
      </c>
      <c r="D27" s="409"/>
      <c r="E27" s="265" t="s">
        <v>39</v>
      </c>
      <c r="F27" s="275"/>
      <c r="G27" s="137"/>
      <c r="H27" s="111"/>
      <c r="I27" s="265" t="s">
        <v>162</v>
      </c>
      <c r="J27" s="275"/>
      <c r="K27" s="440" t="s">
        <v>149</v>
      </c>
      <c r="L27" s="359"/>
      <c r="M27" s="359"/>
      <c r="N27" s="359"/>
      <c r="O27" s="359"/>
      <c r="P27" s="359"/>
      <c r="Q27" s="359"/>
      <c r="R27" s="409"/>
      <c r="S27" s="396"/>
      <c r="T27" s="225"/>
      <c r="U27" s="225"/>
      <c r="V27" s="225"/>
      <c r="W27" s="225"/>
      <c r="X27" s="225"/>
      <c r="Y27" s="225"/>
      <c r="Z27" s="268"/>
      <c r="AB27" s="82"/>
      <c r="AC27" s="82"/>
      <c r="AD27" s="82"/>
      <c r="AE27" s="82"/>
      <c r="AF27" s="82"/>
      <c r="AG27" s="82"/>
      <c r="AH27" s="82"/>
    </row>
    <row r="28" spans="1:34" s="1" customFormat="1" x14ac:dyDescent="0.2">
      <c r="A28" s="396"/>
      <c r="B28" s="225"/>
      <c r="C28" s="441" t="s">
        <v>182</v>
      </c>
      <c r="D28" s="442"/>
      <c r="E28" s="265"/>
      <c r="F28" s="275"/>
      <c r="G28" s="137"/>
      <c r="H28" s="111"/>
      <c r="I28" s="265"/>
      <c r="J28" s="275"/>
      <c r="K28" s="443" t="s">
        <v>182</v>
      </c>
      <c r="L28" s="444"/>
      <c r="M28" s="444"/>
      <c r="N28" s="444"/>
      <c r="O28" s="444"/>
      <c r="P28" s="444"/>
      <c r="Q28" s="444"/>
      <c r="R28" s="445"/>
      <c r="S28" s="396"/>
      <c r="T28" s="225"/>
      <c r="U28" s="225"/>
      <c r="V28" s="225"/>
      <c r="W28" s="225"/>
      <c r="X28" s="225"/>
      <c r="Y28" s="225"/>
      <c r="Z28" s="268"/>
      <c r="AB28" s="82"/>
      <c r="AC28" s="82"/>
      <c r="AD28" s="82"/>
      <c r="AE28" s="82"/>
      <c r="AF28" s="82"/>
      <c r="AG28" s="82"/>
      <c r="AH28" s="82"/>
    </row>
    <row r="29" spans="1:34" s="1" customFormat="1" x14ac:dyDescent="0.2">
      <c r="A29" s="147"/>
      <c r="B29" s="52"/>
      <c r="C29" s="194" t="s">
        <v>137</v>
      </c>
      <c r="D29" s="196"/>
      <c r="E29" s="95" t="s">
        <v>129</v>
      </c>
      <c r="F29" s="118"/>
      <c r="G29" s="390" t="s">
        <v>125</v>
      </c>
      <c r="H29" s="274"/>
      <c r="I29" s="461"/>
      <c r="J29" s="389"/>
      <c r="K29" s="437" t="s">
        <v>133</v>
      </c>
      <c r="L29" s="438"/>
      <c r="M29" s="438"/>
      <c r="N29" s="438"/>
      <c r="O29" s="438"/>
      <c r="P29" s="438"/>
      <c r="Q29" s="438"/>
      <c r="R29" s="439"/>
      <c r="S29" s="147"/>
      <c r="T29" s="52"/>
      <c r="U29" s="52"/>
      <c r="V29" s="52"/>
      <c r="W29" s="52"/>
      <c r="X29" s="52"/>
      <c r="Y29" s="52"/>
      <c r="Z29" s="109"/>
      <c r="AB29" s="82"/>
      <c r="AC29" s="82"/>
      <c r="AD29" s="82"/>
      <c r="AE29" s="82"/>
      <c r="AF29" s="82"/>
      <c r="AG29" s="82"/>
      <c r="AH29" s="82"/>
    </row>
    <row r="30" spans="1:34" s="2" customFormat="1" x14ac:dyDescent="0.2">
      <c r="A30" s="396"/>
      <c r="B30" s="225"/>
      <c r="C30" s="324" t="s">
        <v>138</v>
      </c>
      <c r="D30" s="325"/>
      <c r="E30" s="265" t="s">
        <v>90</v>
      </c>
      <c r="F30" s="275"/>
      <c r="G30" s="199" t="s">
        <v>90</v>
      </c>
      <c r="H30" s="198"/>
      <c r="I30" s="201" t="s">
        <v>90</v>
      </c>
      <c r="J30" s="198"/>
      <c r="K30" s="437" t="s">
        <v>132</v>
      </c>
      <c r="L30" s="438"/>
      <c r="M30" s="438"/>
      <c r="N30" s="438"/>
      <c r="O30" s="438"/>
      <c r="P30" s="438"/>
      <c r="Q30" s="438"/>
      <c r="R30" s="439"/>
      <c r="S30" s="396"/>
      <c r="T30" s="225"/>
      <c r="U30" s="225"/>
      <c r="V30" s="225"/>
      <c r="W30" s="225"/>
      <c r="X30" s="225"/>
      <c r="Y30" s="225"/>
      <c r="Z30" s="268"/>
      <c r="AA30" s="1"/>
      <c r="AB30" s="83"/>
      <c r="AC30" s="83"/>
      <c r="AD30" s="83"/>
      <c r="AE30" s="83"/>
      <c r="AF30" s="83"/>
      <c r="AG30" s="83"/>
      <c r="AH30" s="83"/>
    </row>
    <row r="31" spans="1:34" s="1" customFormat="1" ht="18.75" x14ac:dyDescent="0.2">
      <c r="A31" s="143">
        <f>S24+1</f>
        <v>45312</v>
      </c>
      <c r="B31" s="144"/>
      <c r="C31" s="165">
        <f>A31+1</f>
        <v>45313</v>
      </c>
      <c r="D31" s="168" t="s">
        <v>135</v>
      </c>
      <c r="E31" s="151">
        <f>C31+1</f>
        <v>45314</v>
      </c>
      <c r="F31" s="162"/>
      <c r="G31" s="135">
        <f>E31+1</f>
        <v>45315</v>
      </c>
      <c r="H31" s="159" t="s">
        <v>45</v>
      </c>
      <c r="I31" s="151">
        <f>G31+1</f>
        <v>45316</v>
      </c>
      <c r="J31" s="162"/>
      <c r="K31" s="427">
        <f>I31+1</f>
        <v>45317</v>
      </c>
      <c r="L31" s="428"/>
      <c r="M31" s="429" t="s">
        <v>45</v>
      </c>
      <c r="N31" s="429"/>
      <c r="O31" s="429"/>
      <c r="P31" s="429"/>
      <c r="Q31" s="429"/>
      <c r="R31" s="430"/>
      <c r="S31" s="431">
        <f>K31+1</f>
        <v>45318</v>
      </c>
      <c r="T31" s="432"/>
      <c r="U31" s="433" t="s">
        <v>89</v>
      </c>
      <c r="V31" s="433"/>
      <c r="W31" s="433"/>
      <c r="X31" s="433"/>
      <c r="Y31" s="433"/>
      <c r="Z31" s="434"/>
      <c r="AB31" s="82"/>
      <c r="AC31" s="82"/>
      <c r="AD31" s="82"/>
      <c r="AE31" s="82"/>
      <c r="AF31" s="82"/>
      <c r="AG31" s="82"/>
      <c r="AH31" s="82"/>
    </row>
    <row r="32" spans="1:34" s="1" customFormat="1" x14ac:dyDescent="0.2">
      <c r="A32" s="396"/>
      <c r="B32" s="225"/>
      <c r="C32" s="435" t="s">
        <v>45</v>
      </c>
      <c r="D32" s="436"/>
      <c r="E32" s="345"/>
      <c r="F32" s="426"/>
      <c r="G32" s="339" t="s">
        <v>41</v>
      </c>
      <c r="H32" s="264"/>
      <c r="I32" s="359" t="s">
        <v>179</v>
      </c>
      <c r="J32" s="409"/>
      <c r="K32" s="408" t="s">
        <v>37</v>
      </c>
      <c r="L32" s="265"/>
      <c r="M32" s="265"/>
      <c r="N32" s="265"/>
      <c r="O32" s="265"/>
      <c r="P32" s="265"/>
      <c r="Q32" s="265"/>
      <c r="R32" s="275"/>
      <c r="S32" s="396"/>
      <c r="T32" s="225"/>
      <c r="U32" s="225"/>
      <c r="V32" s="225"/>
      <c r="W32" s="225"/>
      <c r="X32" s="225"/>
      <c r="Y32" s="225"/>
      <c r="Z32" s="268"/>
      <c r="AB32" s="82"/>
      <c r="AC32" s="82"/>
      <c r="AD32" s="82"/>
      <c r="AE32" s="82"/>
      <c r="AF32" s="82"/>
      <c r="AG32" s="82"/>
      <c r="AH32" s="82"/>
    </row>
    <row r="33" spans="1:34" s="1" customFormat="1" x14ac:dyDescent="0.2">
      <c r="A33" s="396"/>
      <c r="B33" s="225"/>
      <c r="C33" s="324" t="s">
        <v>170</v>
      </c>
      <c r="D33" s="325"/>
      <c r="E33" s="359" t="s">
        <v>78</v>
      </c>
      <c r="F33" s="409"/>
      <c r="G33" s="339" t="s">
        <v>42</v>
      </c>
      <c r="H33" s="264"/>
      <c r="I33" s="359" t="s">
        <v>180</v>
      </c>
      <c r="J33" s="409"/>
      <c r="K33" s="408" t="s">
        <v>38</v>
      </c>
      <c r="L33" s="265"/>
      <c r="M33" s="265"/>
      <c r="N33" s="265"/>
      <c r="O33" s="265"/>
      <c r="P33" s="265"/>
      <c r="Q33" s="265"/>
      <c r="R33" s="275"/>
      <c r="S33" s="396"/>
      <c r="T33" s="225"/>
      <c r="U33" s="225"/>
      <c r="V33" s="225"/>
      <c r="W33" s="225"/>
      <c r="X33" s="225"/>
      <c r="Y33" s="225"/>
      <c r="Z33" s="268"/>
      <c r="AB33" s="82"/>
      <c r="AC33" s="82"/>
      <c r="AD33" s="82"/>
      <c r="AE33" s="82"/>
      <c r="AF33" s="82"/>
      <c r="AG33" s="82"/>
      <c r="AH33" s="82"/>
    </row>
    <row r="34" spans="1:34" s="1" customFormat="1" x14ac:dyDescent="0.2">
      <c r="A34" s="396"/>
      <c r="B34" s="225"/>
      <c r="C34" s="194" t="s">
        <v>171</v>
      </c>
      <c r="D34" s="206"/>
      <c r="E34" s="345" t="s">
        <v>79</v>
      </c>
      <c r="F34" s="426"/>
      <c r="G34" s="137"/>
      <c r="H34" s="111"/>
      <c r="I34" s="359" t="s">
        <v>158</v>
      </c>
      <c r="J34" s="409"/>
      <c r="K34" s="408"/>
      <c r="L34" s="265"/>
      <c r="M34" s="265"/>
      <c r="N34" s="265"/>
      <c r="O34" s="265"/>
      <c r="P34" s="265"/>
      <c r="Q34" s="265"/>
      <c r="R34" s="275"/>
      <c r="S34" s="396"/>
      <c r="T34" s="225"/>
      <c r="U34" s="225"/>
      <c r="V34" s="225"/>
      <c r="W34" s="225"/>
      <c r="X34" s="225"/>
      <c r="Y34" s="225"/>
      <c r="Z34" s="268"/>
      <c r="AB34" s="82"/>
      <c r="AC34" s="82"/>
      <c r="AD34" s="82"/>
      <c r="AE34" s="82"/>
      <c r="AF34" s="82"/>
      <c r="AG34" s="82"/>
      <c r="AH34" s="82"/>
    </row>
    <row r="35" spans="1:34" s="1" customFormat="1" x14ac:dyDescent="0.2">
      <c r="A35" s="396"/>
      <c r="B35" s="225"/>
      <c r="C35" s="194" t="s">
        <v>37</v>
      </c>
      <c r="D35" s="195"/>
      <c r="E35" s="345" t="s">
        <v>53</v>
      </c>
      <c r="F35" s="426"/>
      <c r="G35" s="137"/>
      <c r="H35" s="111"/>
      <c r="I35" s="359" t="s">
        <v>159</v>
      </c>
      <c r="J35" s="409"/>
      <c r="K35" s="408"/>
      <c r="L35" s="265"/>
      <c r="M35" s="265"/>
      <c r="N35" s="265"/>
      <c r="O35" s="265"/>
      <c r="P35" s="265"/>
      <c r="Q35" s="265"/>
      <c r="R35" s="275"/>
      <c r="S35" s="396"/>
      <c r="T35" s="225"/>
      <c r="U35" s="225"/>
      <c r="V35" s="225"/>
      <c r="W35" s="225"/>
      <c r="X35" s="225"/>
      <c r="Y35" s="225"/>
      <c r="Z35" s="268"/>
      <c r="AB35" s="82"/>
      <c r="AC35" s="82"/>
      <c r="AD35" s="82"/>
      <c r="AE35" s="82"/>
      <c r="AF35" s="82"/>
      <c r="AG35" s="82"/>
      <c r="AH35" s="82"/>
    </row>
    <row r="36" spans="1:34" s="1" customFormat="1" x14ac:dyDescent="0.2">
      <c r="A36" s="147"/>
      <c r="B36" s="52"/>
      <c r="C36" s="194" t="s">
        <v>38</v>
      </c>
      <c r="D36" s="195"/>
      <c r="E36" s="68"/>
      <c r="F36" s="146"/>
      <c r="G36" s="390" t="s">
        <v>125</v>
      </c>
      <c r="H36" s="274"/>
      <c r="I36" s="359" t="s">
        <v>156</v>
      </c>
      <c r="J36" s="409"/>
      <c r="K36" s="169" t="s">
        <v>43</v>
      </c>
      <c r="L36" s="170"/>
      <c r="M36" s="170"/>
      <c r="N36" s="170"/>
      <c r="O36" s="170"/>
      <c r="P36" s="170"/>
      <c r="Q36" s="170"/>
      <c r="R36" s="171"/>
      <c r="S36" s="147"/>
      <c r="T36" s="52"/>
      <c r="U36" s="52"/>
      <c r="V36" s="52"/>
      <c r="W36" s="52"/>
      <c r="X36" s="52"/>
      <c r="Y36" s="52"/>
      <c r="Z36" s="109"/>
      <c r="AA36" s="1" t="s">
        <v>129</v>
      </c>
      <c r="AB36" s="467"/>
      <c r="AC36" s="467"/>
      <c r="AD36" s="82"/>
      <c r="AE36" s="82"/>
      <c r="AF36" s="82"/>
      <c r="AG36" s="82"/>
      <c r="AH36" s="82"/>
    </row>
    <row r="37" spans="1:34" s="2" customFormat="1" x14ac:dyDescent="0.2">
      <c r="A37" s="398"/>
      <c r="B37" s="399"/>
      <c r="C37" s="420" t="s">
        <v>129</v>
      </c>
      <c r="D37" s="421"/>
      <c r="E37" s="422"/>
      <c r="F37" s="423"/>
      <c r="G37" s="148" t="s">
        <v>90</v>
      </c>
      <c r="H37" s="149"/>
      <c r="I37" s="424" t="s">
        <v>157</v>
      </c>
      <c r="J37" s="425"/>
      <c r="K37" s="407" t="s">
        <v>44</v>
      </c>
      <c r="L37" s="405"/>
      <c r="M37" s="405"/>
      <c r="N37" s="405"/>
      <c r="O37" s="405"/>
      <c r="P37" s="405"/>
      <c r="Q37" s="405"/>
      <c r="R37" s="406"/>
      <c r="S37" s="398"/>
      <c r="T37" s="399"/>
      <c r="U37" s="399"/>
      <c r="V37" s="399"/>
      <c r="W37" s="399"/>
      <c r="X37" s="399"/>
      <c r="Y37" s="399"/>
      <c r="Z37" s="404"/>
      <c r="AA37" s="1"/>
      <c r="AB37" s="467"/>
      <c r="AC37" s="467"/>
      <c r="AD37" s="83"/>
      <c r="AE37" s="83"/>
      <c r="AF37" s="83"/>
      <c r="AG37" s="83"/>
      <c r="AH37" s="83"/>
    </row>
    <row r="38" spans="1:34" s="1" customFormat="1" ht="18.75" x14ac:dyDescent="0.2">
      <c r="A38" s="202">
        <f>S31+1</f>
        <v>45319</v>
      </c>
      <c r="B38" s="142"/>
      <c r="C38" s="192">
        <f>A38+1</f>
        <v>45320</v>
      </c>
      <c r="D38" s="193" t="s">
        <v>45</v>
      </c>
      <c r="E38" s="204">
        <f>C38+1</f>
        <v>45321</v>
      </c>
      <c r="F38" s="203"/>
      <c r="G38" s="192">
        <f>E38+1</f>
        <v>45322</v>
      </c>
      <c r="H38" s="193" t="s">
        <v>45</v>
      </c>
      <c r="I38" s="204">
        <f>G38+1</f>
        <v>45323</v>
      </c>
      <c r="J38" s="203"/>
      <c r="K38" s="412">
        <f>I38+1</f>
        <v>45324</v>
      </c>
      <c r="L38" s="413"/>
      <c r="M38" s="414" t="s">
        <v>45</v>
      </c>
      <c r="N38" s="414"/>
      <c r="O38" s="414"/>
      <c r="P38" s="414"/>
      <c r="Q38" s="414"/>
      <c r="R38" s="415"/>
      <c r="S38" s="416">
        <f>K38+1</f>
        <v>45325</v>
      </c>
      <c r="T38" s="417"/>
      <c r="U38" s="418"/>
      <c r="V38" s="418"/>
      <c r="W38" s="418"/>
      <c r="X38" s="418"/>
      <c r="Y38" s="418"/>
      <c r="Z38" s="419"/>
      <c r="AB38" s="82"/>
      <c r="AC38" s="82"/>
      <c r="AD38" s="82"/>
      <c r="AE38" s="82"/>
      <c r="AF38" s="82"/>
      <c r="AG38" s="82"/>
      <c r="AH38" s="82"/>
    </row>
    <row r="39" spans="1:34" s="1" customFormat="1" x14ac:dyDescent="0.2">
      <c r="A39" s="396"/>
      <c r="B39" s="225"/>
      <c r="C39" s="408" t="s">
        <v>37</v>
      </c>
      <c r="D39" s="275"/>
      <c r="E39" s="359" t="s">
        <v>178</v>
      </c>
      <c r="F39" s="409"/>
      <c r="G39" s="339" t="s">
        <v>41</v>
      </c>
      <c r="H39" s="264"/>
      <c r="I39" s="359" t="s">
        <v>178</v>
      </c>
      <c r="J39" s="409"/>
      <c r="K39" s="408" t="s">
        <v>37</v>
      </c>
      <c r="L39" s="265"/>
      <c r="M39" s="265"/>
      <c r="N39" s="265"/>
      <c r="O39" s="265"/>
      <c r="P39" s="265"/>
      <c r="Q39" s="265"/>
      <c r="R39" s="275"/>
      <c r="S39" s="396"/>
      <c r="T39" s="225"/>
      <c r="U39" s="225"/>
      <c r="V39" s="225"/>
      <c r="W39" s="225"/>
      <c r="X39" s="225"/>
      <c r="Y39" s="225"/>
      <c r="Z39" s="268"/>
    </row>
    <row r="40" spans="1:34" s="1" customFormat="1" x14ac:dyDescent="0.2">
      <c r="A40" s="396"/>
      <c r="B40" s="225"/>
      <c r="C40" s="408" t="s">
        <v>38</v>
      </c>
      <c r="D40" s="275"/>
      <c r="E40" s="359" t="s">
        <v>152</v>
      </c>
      <c r="F40" s="409"/>
      <c r="G40" s="339" t="s">
        <v>42</v>
      </c>
      <c r="H40" s="264"/>
      <c r="I40" s="359" t="s">
        <v>154</v>
      </c>
      <c r="J40" s="409"/>
      <c r="K40" s="408" t="s">
        <v>38</v>
      </c>
      <c r="L40" s="265"/>
      <c r="M40" s="265"/>
      <c r="N40" s="265"/>
      <c r="O40" s="265"/>
      <c r="P40" s="265"/>
      <c r="Q40" s="265"/>
      <c r="R40" s="275"/>
      <c r="S40" s="396"/>
      <c r="T40" s="225"/>
      <c r="U40" s="225"/>
      <c r="V40" s="225"/>
      <c r="W40" s="225"/>
      <c r="X40" s="225"/>
      <c r="Y40" s="225"/>
      <c r="Z40" s="268"/>
    </row>
    <row r="41" spans="1:34" s="1" customFormat="1" x14ac:dyDescent="0.2">
      <c r="A41" s="396"/>
      <c r="B41" s="225"/>
      <c r="C41" s="408" t="s">
        <v>39</v>
      </c>
      <c r="D41" s="275"/>
      <c r="E41" s="359" t="s">
        <v>153</v>
      </c>
      <c r="F41" s="409"/>
      <c r="G41" s="137"/>
      <c r="H41" s="111"/>
      <c r="I41" s="359" t="s">
        <v>155</v>
      </c>
      <c r="J41" s="409"/>
      <c r="K41" s="408"/>
      <c r="L41" s="265"/>
      <c r="M41" s="265"/>
      <c r="N41" s="265"/>
      <c r="O41" s="265"/>
      <c r="P41" s="265"/>
      <c r="Q41" s="265"/>
      <c r="R41" s="275"/>
      <c r="S41" s="396"/>
      <c r="T41" s="225"/>
      <c r="U41" s="225"/>
      <c r="V41" s="225"/>
      <c r="W41" s="225"/>
      <c r="X41" s="225"/>
      <c r="Y41" s="225"/>
      <c r="Z41" s="268"/>
    </row>
    <row r="42" spans="1:34" s="1" customFormat="1" x14ac:dyDescent="0.2">
      <c r="A42" s="396"/>
      <c r="B42" s="225"/>
      <c r="C42" s="408"/>
      <c r="D42" s="275"/>
      <c r="E42" s="410" t="s">
        <v>182</v>
      </c>
      <c r="F42" s="411"/>
      <c r="G42" s="137"/>
      <c r="H42" s="111"/>
      <c r="I42" s="410" t="s">
        <v>182</v>
      </c>
      <c r="J42" s="411"/>
      <c r="K42" s="408"/>
      <c r="L42" s="265"/>
      <c r="M42" s="265"/>
      <c r="N42" s="265"/>
      <c r="O42" s="265"/>
      <c r="P42" s="265"/>
      <c r="Q42" s="265"/>
      <c r="R42" s="275"/>
      <c r="S42" s="396"/>
      <c r="T42" s="225"/>
      <c r="U42" s="225"/>
      <c r="V42" s="225"/>
      <c r="W42" s="225"/>
      <c r="X42" s="225"/>
      <c r="Y42" s="225"/>
      <c r="Z42" s="268"/>
    </row>
    <row r="43" spans="1:34" s="1" customFormat="1" x14ac:dyDescent="0.2">
      <c r="A43" s="147"/>
      <c r="B43" s="52"/>
      <c r="C43" s="388"/>
      <c r="D43" s="389"/>
      <c r="E43" s="170" t="s">
        <v>139</v>
      </c>
      <c r="F43" s="197"/>
      <c r="G43" s="390" t="s">
        <v>125</v>
      </c>
      <c r="H43" s="274"/>
      <c r="I43" s="170" t="s">
        <v>141</v>
      </c>
      <c r="J43" s="197"/>
      <c r="K43" s="169" t="s">
        <v>43</v>
      </c>
      <c r="L43" s="170"/>
      <c r="M43" s="170"/>
      <c r="N43" s="170"/>
      <c r="O43" s="170"/>
      <c r="P43" s="170"/>
      <c r="Q43" s="170"/>
      <c r="R43" s="171"/>
      <c r="S43" s="147"/>
      <c r="T43" s="52"/>
      <c r="U43" s="52"/>
      <c r="V43" s="52"/>
      <c r="W43" s="52"/>
      <c r="X43" s="52"/>
      <c r="Y43" s="52"/>
      <c r="Z43" s="109"/>
    </row>
    <row r="44" spans="1:34" s="2" customFormat="1" x14ac:dyDescent="0.2">
      <c r="A44" s="398"/>
      <c r="B44" s="399"/>
      <c r="C44" s="148" t="s">
        <v>90</v>
      </c>
      <c r="D44" s="149"/>
      <c r="E44" s="405" t="s">
        <v>140</v>
      </c>
      <c r="F44" s="406"/>
      <c r="G44" s="148" t="s">
        <v>90</v>
      </c>
      <c r="H44" s="149"/>
      <c r="I44" s="405" t="s">
        <v>163</v>
      </c>
      <c r="J44" s="406"/>
      <c r="K44" s="407" t="s">
        <v>44</v>
      </c>
      <c r="L44" s="405"/>
      <c r="M44" s="405"/>
      <c r="N44" s="405"/>
      <c r="O44" s="405"/>
      <c r="P44" s="405"/>
      <c r="Q44" s="405"/>
      <c r="R44" s="406"/>
      <c r="S44" s="398"/>
      <c r="T44" s="399"/>
      <c r="U44" s="399"/>
      <c r="V44" s="399"/>
      <c r="W44" s="399"/>
      <c r="X44" s="399"/>
      <c r="Y44" s="399"/>
      <c r="Z44" s="404"/>
      <c r="AA44" s="1"/>
    </row>
    <row r="45" spans="1:34" ht="18.75" x14ac:dyDescent="0.2">
      <c r="A45" s="143">
        <f>S38+1</f>
        <v>45326</v>
      </c>
      <c r="B45" s="144"/>
      <c r="C45" s="192">
        <f>A45+1</f>
        <v>45327</v>
      </c>
      <c r="D45" s="205"/>
      <c r="E45" s="157" t="s">
        <v>0</v>
      </c>
      <c r="F45" s="153"/>
      <c r="G45" s="72"/>
      <c r="H45" s="72"/>
      <c r="I45" s="153"/>
      <c r="J45" s="153"/>
      <c r="K45" s="153"/>
      <c r="L45" s="153"/>
      <c r="M45" s="153"/>
      <c r="N45" s="153"/>
      <c r="O45" s="153"/>
      <c r="P45" s="153"/>
      <c r="Q45" s="153"/>
      <c r="R45" s="153"/>
      <c r="S45" s="153"/>
      <c r="T45" s="153"/>
      <c r="U45" s="153"/>
      <c r="V45" s="153"/>
      <c r="W45" s="153"/>
      <c r="X45" s="153"/>
      <c r="Y45" s="153"/>
      <c r="Z45" s="154"/>
    </row>
    <row r="46" spans="1:34" x14ac:dyDescent="0.2">
      <c r="A46" s="396"/>
      <c r="B46" s="225"/>
      <c r="C46" s="340"/>
      <c r="D46" s="269"/>
      <c r="E46" s="95"/>
      <c r="F46" s="6"/>
      <c r="G46" s="6"/>
      <c r="H46" s="6"/>
      <c r="I46" s="6"/>
      <c r="J46" s="6"/>
      <c r="K46" s="6"/>
      <c r="L46" s="6"/>
      <c r="M46" s="6"/>
      <c r="N46" s="6"/>
      <c r="O46" s="6"/>
      <c r="P46" s="6"/>
      <c r="Q46" s="6"/>
      <c r="R46" s="6"/>
      <c r="S46" s="6"/>
      <c r="T46" s="6"/>
      <c r="U46" s="6"/>
      <c r="V46" s="6"/>
      <c r="W46" s="6"/>
      <c r="X46" s="6"/>
      <c r="Y46" s="6"/>
      <c r="Z46" s="126"/>
    </row>
    <row r="47" spans="1:34" x14ac:dyDescent="0.2">
      <c r="A47" s="396"/>
      <c r="B47" s="225"/>
      <c r="C47" s="340"/>
      <c r="D47" s="269"/>
      <c r="E47" s="95"/>
      <c r="F47" s="6"/>
      <c r="G47" s="6"/>
      <c r="H47" s="6"/>
      <c r="I47" s="6"/>
      <c r="J47" s="6"/>
      <c r="K47" s="6"/>
      <c r="L47" s="6"/>
      <c r="M47" s="6"/>
      <c r="N47" s="6"/>
      <c r="O47" s="6"/>
      <c r="P47" s="6"/>
      <c r="Q47" s="6"/>
      <c r="R47" s="6"/>
      <c r="S47" s="6"/>
      <c r="T47" s="6"/>
      <c r="U47" s="6"/>
      <c r="V47" s="6"/>
      <c r="W47" s="6"/>
      <c r="X47" s="6"/>
      <c r="Y47" s="6"/>
      <c r="Z47" s="155"/>
    </row>
    <row r="48" spans="1:34" x14ac:dyDescent="0.2">
      <c r="A48" s="396"/>
      <c r="B48" s="225"/>
      <c r="C48" s="340"/>
      <c r="D48" s="269"/>
      <c r="E48" s="95"/>
      <c r="F48" s="6"/>
      <c r="G48" s="6"/>
      <c r="H48" s="6"/>
      <c r="I48" s="6"/>
      <c r="J48" s="6"/>
      <c r="K48" s="6"/>
      <c r="L48" s="6"/>
      <c r="M48" s="6"/>
      <c r="N48" s="6"/>
      <c r="O48" s="6"/>
      <c r="P48" s="6"/>
      <c r="Q48" s="6"/>
      <c r="R48" s="6"/>
      <c r="S48" s="6"/>
      <c r="T48" s="6"/>
      <c r="U48" s="6"/>
      <c r="V48" s="6"/>
      <c r="W48" s="6"/>
      <c r="X48" s="6"/>
      <c r="Y48" s="6"/>
      <c r="Z48" s="155"/>
    </row>
    <row r="49" spans="1:26" x14ac:dyDescent="0.2">
      <c r="A49" s="396"/>
      <c r="B49" s="225"/>
      <c r="C49" s="340"/>
      <c r="D49" s="269"/>
      <c r="E49" s="95"/>
      <c r="F49" s="6"/>
      <c r="G49" s="6"/>
      <c r="H49" s="6"/>
      <c r="I49" s="6"/>
      <c r="J49" s="6"/>
      <c r="K49" s="229"/>
      <c r="L49" s="229"/>
      <c r="M49" s="229"/>
      <c r="N49" s="229"/>
      <c r="O49" s="229"/>
      <c r="P49" s="229"/>
      <c r="Q49" s="229"/>
      <c r="R49" s="229"/>
      <c r="S49" s="229"/>
      <c r="T49" s="229"/>
      <c r="U49" s="229"/>
      <c r="V49" s="229"/>
      <c r="W49" s="229"/>
      <c r="X49" s="229"/>
      <c r="Y49" s="229"/>
      <c r="Z49" s="397"/>
    </row>
    <row r="50" spans="1:26" s="1" customFormat="1" x14ac:dyDescent="0.2">
      <c r="A50" s="398"/>
      <c r="B50" s="399"/>
      <c r="C50" s="400"/>
      <c r="D50" s="401"/>
      <c r="E50" s="158"/>
      <c r="F50" s="156"/>
      <c r="G50" s="156"/>
      <c r="H50" s="156"/>
      <c r="I50" s="156"/>
      <c r="J50" s="156"/>
      <c r="K50" s="402"/>
      <c r="L50" s="402"/>
      <c r="M50" s="402"/>
      <c r="N50" s="402"/>
      <c r="O50" s="402"/>
      <c r="P50" s="402"/>
      <c r="Q50" s="402"/>
      <c r="R50" s="402"/>
      <c r="S50" s="402"/>
      <c r="T50" s="402"/>
      <c r="U50" s="402"/>
      <c r="V50" s="402"/>
      <c r="W50" s="402"/>
      <c r="X50" s="402"/>
      <c r="Y50" s="402"/>
      <c r="Z50" s="403"/>
    </row>
  </sheetData>
  <mergeCells count="206">
    <mergeCell ref="AB36:AC36"/>
    <mergeCell ref="AB37:AC37"/>
    <mergeCell ref="I36:J36"/>
    <mergeCell ref="G15:H15"/>
    <mergeCell ref="I15:J15"/>
    <mergeCell ref="G23:H23"/>
    <mergeCell ref="K29:R29"/>
    <mergeCell ref="G29:H29"/>
    <mergeCell ref="G36:H36"/>
    <mergeCell ref="S16:Z16"/>
    <mergeCell ref="K17:L17"/>
    <mergeCell ref="M17:R17"/>
    <mergeCell ref="S17:T17"/>
    <mergeCell ref="U17:Z17"/>
    <mergeCell ref="S18:Z18"/>
    <mergeCell ref="G22:H22"/>
    <mergeCell ref="S23:Z23"/>
    <mergeCell ref="K24:L24"/>
    <mergeCell ref="M24:R24"/>
    <mergeCell ref="S24:T24"/>
    <mergeCell ref="U24:Z24"/>
    <mergeCell ref="S25:Z25"/>
    <mergeCell ref="S19:Z19"/>
    <mergeCell ref="S20:Z20"/>
    <mergeCell ref="G43:H43"/>
    <mergeCell ref="I29:J29"/>
    <mergeCell ref="C43:D43"/>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A16:B16"/>
    <mergeCell ref="C16:D16"/>
    <mergeCell ref="E16:F16"/>
    <mergeCell ref="K16:R16"/>
    <mergeCell ref="K18:R18"/>
    <mergeCell ref="U10:Z10"/>
    <mergeCell ref="A11:B11"/>
    <mergeCell ref="C11:D11"/>
    <mergeCell ref="E11:F11"/>
    <mergeCell ref="G11:H11"/>
    <mergeCell ref="I11:J11"/>
    <mergeCell ref="K11:R11"/>
    <mergeCell ref="S13:Z13"/>
    <mergeCell ref="A14:B14"/>
    <mergeCell ref="C14:D14"/>
    <mergeCell ref="E14:F14"/>
    <mergeCell ref="I14:J14"/>
    <mergeCell ref="A13:B13"/>
    <mergeCell ref="C13:D13"/>
    <mergeCell ref="I13:J13"/>
    <mergeCell ref="K13:R13"/>
    <mergeCell ref="S21:Z21"/>
    <mergeCell ref="A20:B20"/>
    <mergeCell ref="C22:D22"/>
    <mergeCell ref="E20:F20"/>
    <mergeCell ref="I20:J20"/>
    <mergeCell ref="K20:R20"/>
    <mergeCell ref="A18:B18"/>
    <mergeCell ref="C18:D18"/>
    <mergeCell ref="E18:F18"/>
    <mergeCell ref="G18:H18"/>
    <mergeCell ref="I18:J18"/>
    <mergeCell ref="A23:B23"/>
    <mergeCell ref="E23:F23"/>
    <mergeCell ref="I23:J23"/>
    <mergeCell ref="K23:R23"/>
    <mergeCell ref="K25:R25"/>
    <mergeCell ref="A19:B19"/>
    <mergeCell ref="C19:D19"/>
    <mergeCell ref="E19:F19"/>
    <mergeCell ref="G19:H19"/>
    <mergeCell ref="I19:J19"/>
    <mergeCell ref="K19:R19"/>
    <mergeCell ref="A21:B21"/>
    <mergeCell ref="C21:D21"/>
    <mergeCell ref="E21:F21"/>
    <mergeCell ref="I21:J21"/>
    <mergeCell ref="K21:R21"/>
    <mergeCell ref="A26:B26"/>
    <mergeCell ref="C25:D25"/>
    <mergeCell ref="E26:F26"/>
    <mergeCell ref="G26:H26"/>
    <mergeCell ref="I26:J26"/>
    <mergeCell ref="K26:R26"/>
    <mergeCell ref="S26:Z26"/>
    <mergeCell ref="S27:Z27"/>
    <mergeCell ref="A28:B28"/>
    <mergeCell ref="C28:D28"/>
    <mergeCell ref="E28:F28"/>
    <mergeCell ref="I28:J28"/>
    <mergeCell ref="K28:R28"/>
    <mergeCell ref="S28:Z28"/>
    <mergeCell ref="A27:B27"/>
    <mergeCell ref="C27:D27"/>
    <mergeCell ref="E27:F27"/>
    <mergeCell ref="I27:J27"/>
    <mergeCell ref="K27:R27"/>
    <mergeCell ref="C26:D26"/>
    <mergeCell ref="A25:B25"/>
    <mergeCell ref="E25:F25"/>
    <mergeCell ref="G25:H25"/>
    <mergeCell ref="I25:J25"/>
    <mergeCell ref="S30:Z30"/>
    <mergeCell ref="K31:L31"/>
    <mergeCell ref="M31:R31"/>
    <mergeCell ref="S31:T31"/>
    <mergeCell ref="U31:Z31"/>
    <mergeCell ref="A32:B32"/>
    <mergeCell ref="C32:D32"/>
    <mergeCell ref="E32:F32"/>
    <mergeCell ref="G32:H32"/>
    <mergeCell ref="I32:J32"/>
    <mergeCell ref="A30:B30"/>
    <mergeCell ref="C30:D30"/>
    <mergeCell ref="E30:F30"/>
    <mergeCell ref="K30:R30"/>
    <mergeCell ref="K32:R32"/>
    <mergeCell ref="S32:Z32"/>
    <mergeCell ref="A33:B33"/>
    <mergeCell ref="C33:D33"/>
    <mergeCell ref="E33:F33"/>
    <mergeCell ref="G33:H33"/>
    <mergeCell ref="I33:J33"/>
    <mergeCell ref="K33:R33"/>
    <mergeCell ref="S33:Z33"/>
    <mergeCell ref="S34:Z34"/>
    <mergeCell ref="A35:B35"/>
    <mergeCell ref="E35:F35"/>
    <mergeCell ref="I35:J35"/>
    <mergeCell ref="K35:R35"/>
    <mergeCell ref="S35:Z35"/>
    <mergeCell ref="A34:B34"/>
    <mergeCell ref="E34:F34"/>
    <mergeCell ref="I34:J34"/>
    <mergeCell ref="K34:R34"/>
    <mergeCell ref="S37:Z37"/>
    <mergeCell ref="K38:L38"/>
    <mergeCell ref="M38:R38"/>
    <mergeCell ref="S38:T38"/>
    <mergeCell ref="U38:Z38"/>
    <mergeCell ref="A39:B39"/>
    <mergeCell ref="C39:D39"/>
    <mergeCell ref="E39:F39"/>
    <mergeCell ref="G39:H39"/>
    <mergeCell ref="I39:J39"/>
    <mergeCell ref="A37:B37"/>
    <mergeCell ref="C37:D37"/>
    <mergeCell ref="E37:F37"/>
    <mergeCell ref="I37:J37"/>
    <mergeCell ref="K37:R37"/>
    <mergeCell ref="K39:R39"/>
    <mergeCell ref="S39:Z39"/>
    <mergeCell ref="A40:B40"/>
    <mergeCell ref="C40:D40"/>
    <mergeCell ref="E40:F40"/>
    <mergeCell ref="G40:H40"/>
    <mergeCell ref="I40:J40"/>
    <mergeCell ref="K40:R40"/>
    <mergeCell ref="S40:Z40"/>
    <mergeCell ref="S41:Z41"/>
    <mergeCell ref="A42:B42"/>
    <mergeCell ref="C42:D42"/>
    <mergeCell ref="E42:F42"/>
    <mergeCell ref="I42:J42"/>
    <mergeCell ref="K42:R42"/>
    <mergeCell ref="S42:Z42"/>
    <mergeCell ref="A41:B41"/>
    <mergeCell ref="C41:D41"/>
    <mergeCell ref="E41:F41"/>
    <mergeCell ref="I41:J41"/>
    <mergeCell ref="K41:R41"/>
    <mergeCell ref="A49:B49"/>
    <mergeCell ref="C49:D49"/>
    <mergeCell ref="K49:Z49"/>
    <mergeCell ref="A50:B50"/>
    <mergeCell ref="C50:D50"/>
    <mergeCell ref="K50:Z50"/>
    <mergeCell ref="S44:Z44"/>
    <mergeCell ref="A46:B46"/>
    <mergeCell ref="C46:D46"/>
    <mergeCell ref="A47:B47"/>
    <mergeCell ref="C47:D47"/>
    <mergeCell ref="A48:B48"/>
    <mergeCell ref="C48:D48"/>
    <mergeCell ref="A44:B44"/>
    <mergeCell ref="E44:F44"/>
    <mergeCell ref="I44:J44"/>
    <mergeCell ref="K44:R44"/>
  </mergeCells>
  <conditionalFormatting sqref="A10 C10 E10 G10 K10 S10 A17 C17 E17 G17 K17 S17 A24 C24 E24 G24 K24 S24 A31 C31 E31 G31 K31 S31 A38 C38 E38 G38 K38 S38 A45 C45">
    <cfRule type="expression" dxfId="11" priority="3">
      <formula>MONTH(A10)&lt;&gt;MONTH($A$1)</formula>
    </cfRule>
    <cfRule type="expression" dxfId="10" priority="4">
      <formula>OR(WEEKDAY(A10,1)=1,WEEKDAY(A10,1)=7)</formula>
    </cfRule>
  </conditionalFormatting>
  <conditionalFormatting sqref="I10 I17 I24 I31 I38">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49"/>
  <sheetViews>
    <sheetView showGridLines="0" topLeftCell="B4" workbookViewId="0">
      <selection activeCell="G46" sqref="G46"/>
    </sheetView>
  </sheetViews>
  <sheetFormatPr defaultRowHeight="12.75" x14ac:dyDescent="0.2"/>
  <cols>
    <col min="1" max="1" width="4.85546875" customWidth="1"/>
    <col min="2" max="2" width="13.7109375" customWidth="1"/>
    <col min="3" max="3" width="4.85546875" customWidth="1"/>
    <col min="4" max="4" width="14.7109375" customWidth="1"/>
    <col min="5" max="5" width="4.85546875" customWidth="1"/>
    <col min="6" max="6" width="14.7109375" customWidth="1"/>
    <col min="7" max="7" width="4.85546875" customWidth="1"/>
    <col min="8" max="8" width="14.7109375" customWidth="1"/>
    <col min="9" max="9" width="4.85546875" customWidth="1"/>
    <col min="10" max="10" width="14.7109375" customWidth="1"/>
    <col min="11" max="17" width="2.42578125" customWidth="1"/>
    <col min="18" max="18" width="2.7109375" customWidth="1"/>
    <col min="19" max="25" width="2.42578125" customWidth="1"/>
    <col min="26" max="26" width="4.28515625" customWidth="1"/>
  </cols>
  <sheetData>
    <row r="1" spans="1:27" s="3" customFormat="1" ht="15" customHeight="1" x14ac:dyDescent="0.2">
      <c r="A1" s="243">
        <f>DATE('1'!AD18,'1'!AD20+5,1)</f>
        <v>45323</v>
      </c>
      <c r="B1" s="243"/>
      <c r="C1" s="243"/>
      <c r="D1" s="243"/>
      <c r="E1" s="243"/>
      <c r="F1" s="243"/>
      <c r="G1" s="243"/>
      <c r="H1" s="243"/>
      <c r="I1" s="11"/>
      <c r="J1" s="11"/>
      <c r="K1" s="246">
        <f>DATE(YEAR(A1),MONTH(A1)-1,1)</f>
        <v>45292</v>
      </c>
      <c r="L1" s="246"/>
      <c r="M1" s="246"/>
      <c r="N1" s="246"/>
      <c r="O1" s="246"/>
      <c r="P1" s="246"/>
      <c r="Q1" s="246"/>
      <c r="S1" s="246">
        <f>DATE(YEAR(A1),MONTH(A1)+1,1)</f>
        <v>45352</v>
      </c>
      <c r="T1" s="246"/>
      <c r="U1" s="246"/>
      <c r="V1" s="246"/>
      <c r="W1" s="246"/>
      <c r="X1" s="246"/>
      <c r="Y1" s="246"/>
    </row>
    <row r="2" spans="1:27" s="3" customFormat="1" ht="11.25" customHeight="1" x14ac:dyDescent="0.2">
      <c r="A2" s="243"/>
      <c r="B2" s="243"/>
      <c r="C2" s="243"/>
      <c r="D2" s="243"/>
      <c r="E2" s="243"/>
      <c r="F2" s="243"/>
      <c r="G2" s="243"/>
      <c r="H2" s="243"/>
      <c r="I2" s="11"/>
      <c r="J2" s="11"/>
      <c r="K2" s="46" t="str">
        <f>INDEX({"S";"M";"T";"W";"T";"F";"S"},1+MOD(start_day+1-2,7))</f>
        <v>S</v>
      </c>
      <c r="L2" s="46" t="str">
        <f>INDEX({"S";"M";"T";"W";"T";"F";"S"},1+MOD(start_day+2-2,7))</f>
        <v>M</v>
      </c>
      <c r="M2" s="46" t="str">
        <f>INDEX({"S";"M";"T";"W";"T";"F";"S"},1+MOD(start_day+3-2,7))</f>
        <v>T</v>
      </c>
      <c r="N2" s="46" t="str">
        <f>INDEX({"S";"M";"T";"W";"T";"F";"S"},1+MOD(start_day+4-2,7))</f>
        <v>W</v>
      </c>
      <c r="O2" s="46" t="str">
        <f>INDEX({"S";"M";"T";"W";"T";"F";"S"},1+MOD(start_day+5-2,7))</f>
        <v>T</v>
      </c>
      <c r="P2" s="46" t="str">
        <f>INDEX({"S";"M";"T";"W";"T";"F";"S"},1+MOD(start_day+6-2,7))</f>
        <v>F</v>
      </c>
      <c r="Q2" s="46" t="str">
        <f>INDEX({"S";"M";"T";"W";"T";"F";"S"},1+MOD(start_day+7-2,7))</f>
        <v>S</v>
      </c>
      <c r="S2" s="46" t="str">
        <f>INDEX({"S";"M";"T";"W";"T";"F";"S"},1+MOD(start_day+1-2,7))</f>
        <v>S</v>
      </c>
      <c r="T2" s="46" t="str">
        <f>INDEX({"S";"M";"T";"W";"T";"F";"S"},1+MOD(start_day+2-2,7))</f>
        <v>M</v>
      </c>
      <c r="U2" s="46" t="str">
        <f>INDEX({"S";"M";"T";"W";"T";"F";"S"},1+MOD(start_day+3-2,7))</f>
        <v>T</v>
      </c>
      <c r="V2" s="46" t="str">
        <f>INDEX({"S";"M";"T";"W";"T";"F";"S"},1+MOD(start_day+4-2,7))</f>
        <v>W</v>
      </c>
      <c r="W2" s="46" t="str">
        <f>INDEX({"S";"M";"T";"W";"T";"F";"S"},1+MOD(start_day+5-2,7))</f>
        <v>T</v>
      </c>
      <c r="X2" s="46" t="str">
        <f>INDEX({"S";"M";"T";"W";"T";"F";"S"},1+MOD(start_day+6-2,7))</f>
        <v>F</v>
      </c>
      <c r="Y2" s="46" t="str">
        <f>INDEX({"S";"M";"T";"W";"T";"F";"S"},1+MOD(start_day+7-2,7))</f>
        <v>S</v>
      </c>
    </row>
    <row r="3" spans="1:27" s="4" customFormat="1" ht="9" customHeight="1" x14ac:dyDescent="0.2">
      <c r="A3" s="243"/>
      <c r="B3" s="243"/>
      <c r="C3" s="243"/>
      <c r="D3" s="243"/>
      <c r="E3" s="243"/>
      <c r="F3" s="243"/>
      <c r="G3" s="243"/>
      <c r="H3" s="243"/>
      <c r="I3" s="11"/>
      <c r="J3" s="11"/>
      <c r="K3" s="21" t="str">
        <f t="shared" ref="K3:Q8" si="0">IF(MONTH($K$1)&lt;&gt;MONTH($K$1-(WEEKDAY($K$1,1)-(start_day-1))-IF((WEEKDAY($K$1,1)-(start_day-1))&lt;=0,7,0)+(ROW(K3)-ROW($K$3))*7+(COLUMN(K3)-COLUMN($K$3)+1)),"",$K$1-(WEEKDAY($K$1,1)-(start_day-1))-IF((WEEKDAY($K$1,1)-(start_day-1))&lt;=0,7,0)+(ROW(K3)-ROW($K$3))*7+(COLUMN(K3)-COLUMN($K$3)+1))</f>
        <v/>
      </c>
      <c r="L3" s="21">
        <f t="shared" si="0"/>
        <v>45292</v>
      </c>
      <c r="M3" s="21">
        <f t="shared" si="0"/>
        <v>45293</v>
      </c>
      <c r="N3" s="21">
        <f t="shared" si="0"/>
        <v>45294</v>
      </c>
      <c r="O3" s="21">
        <f t="shared" si="0"/>
        <v>45295</v>
      </c>
      <c r="P3" s="21">
        <f t="shared" si="0"/>
        <v>45296</v>
      </c>
      <c r="Q3" s="21">
        <f t="shared" si="0"/>
        <v>45297</v>
      </c>
      <c r="R3" s="3"/>
      <c r="S3" s="21" t="str">
        <f t="shared" ref="S3:Y8" si="1">IF(MONTH($S$1)&lt;&gt;MONTH($S$1-(WEEKDAY($S$1,1)-(start_day-1))-IF((WEEKDAY($S$1,1)-(start_day-1))&lt;=0,7,0)+(ROW(S3)-ROW($S$3))*7+(COLUMN(S3)-COLUMN($S$3)+1)),"",$S$1-(WEEKDAY($S$1,1)-(start_day-1))-IF((WEEKDAY($S$1,1)-(start_day-1))&lt;=0,7,0)+(ROW(S3)-ROW($S$3))*7+(COLUMN(S3)-COLUMN($S$3)+1))</f>
        <v/>
      </c>
      <c r="T3" s="21" t="str">
        <f t="shared" si="1"/>
        <v/>
      </c>
      <c r="U3" s="21" t="str">
        <f t="shared" si="1"/>
        <v/>
      </c>
      <c r="V3" s="21" t="str">
        <f t="shared" si="1"/>
        <v/>
      </c>
      <c r="W3" s="21" t="str">
        <f t="shared" si="1"/>
        <v/>
      </c>
      <c r="X3" s="21">
        <f t="shared" si="1"/>
        <v>45352</v>
      </c>
      <c r="Y3" s="21">
        <f t="shared" si="1"/>
        <v>45353</v>
      </c>
    </row>
    <row r="4" spans="1:27" s="4" customFormat="1" ht="9" customHeight="1" x14ac:dyDescent="0.2">
      <c r="A4" s="243"/>
      <c r="B4" s="243"/>
      <c r="C4" s="243"/>
      <c r="D4" s="243"/>
      <c r="E4" s="243"/>
      <c r="F4" s="243"/>
      <c r="G4" s="243"/>
      <c r="H4" s="243"/>
      <c r="I4" s="11"/>
      <c r="J4" s="11"/>
      <c r="K4" s="21">
        <f t="shared" si="0"/>
        <v>45298</v>
      </c>
      <c r="L4" s="21">
        <f t="shared" si="0"/>
        <v>45299</v>
      </c>
      <c r="M4" s="21">
        <f t="shared" si="0"/>
        <v>45300</v>
      </c>
      <c r="N4" s="21">
        <f t="shared" si="0"/>
        <v>45301</v>
      </c>
      <c r="O4" s="21">
        <f t="shared" si="0"/>
        <v>45302</v>
      </c>
      <c r="P4" s="21">
        <f t="shared" si="0"/>
        <v>45303</v>
      </c>
      <c r="Q4" s="21">
        <f t="shared" si="0"/>
        <v>45304</v>
      </c>
      <c r="R4" s="3"/>
      <c r="S4" s="21">
        <f t="shared" si="1"/>
        <v>45354</v>
      </c>
      <c r="T4" s="21">
        <f t="shared" si="1"/>
        <v>45355</v>
      </c>
      <c r="U4" s="21">
        <f t="shared" si="1"/>
        <v>45356</v>
      </c>
      <c r="V4" s="21">
        <f t="shared" si="1"/>
        <v>45357</v>
      </c>
      <c r="W4" s="21">
        <f t="shared" si="1"/>
        <v>45358</v>
      </c>
      <c r="X4" s="21">
        <f t="shared" si="1"/>
        <v>45359</v>
      </c>
      <c r="Y4" s="21">
        <f t="shared" si="1"/>
        <v>45360</v>
      </c>
    </row>
    <row r="5" spans="1:27" s="4" customFormat="1" ht="9" customHeight="1" x14ac:dyDescent="0.2">
      <c r="A5" s="243"/>
      <c r="B5" s="243"/>
      <c r="C5" s="243"/>
      <c r="D5" s="243"/>
      <c r="E5" s="243"/>
      <c r="F5" s="243"/>
      <c r="G5" s="243"/>
      <c r="H5" s="243"/>
      <c r="I5" s="11"/>
      <c r="J5" s="11"/>
      <c r="K5" s="21">
        <f t="shared" si="0"/>
        <v>45305</v>
      </c>
      <c r="L5" s="21">
        <f t="shared" si="0"/>
        <v>45306</v>
      </c>
      <c r="M5" s="21">
        <f t="shared" si="0"/>
        <v>45307</v>
      </c>
      <c r="N5" s="21">
        <f t="shared" si="0"/>
        <v>45308</v>
      </c>
      <c r="O5" s="21">
        <f t="shared" si="0"/>
        <v>45309</v>
      </c>
      <c r="P5" s="21">
        <f t="shared" si="0"/>
        <v>45310</v>
      </c>
      <c r="Q5" s="21">
        <f t="shared" si="0"/>
        <v>45311</v>
      </c>
      <c r="R5" s="3"/>
      <c r="S5" s="21">
        <f t="shared" si="1"/>
        <v>45361</v>
      </c>
      <c r="T5" s="21">
        <f t="shared" si="1"/>
        <v>45362</v>
      </c>
      <c r="U5" s="21">
        <f t="shared" si="1"/>
        <v>45363</v>
      </c>
      <c r="V5" s="21">
        <f t="shared" si="1"/>
        <v>45364</v>
      </c>
      <c r="W5" s="21">
        <f t="shared" si="1"/>
        <v>45365</v>
      </c>
      <c r="X5" s="21">
        <f t="shared" si="1"/>
        <v>45366</v>
      </c>
      <c r="Y5" s="21">
        <f t="shared" si="1"/>
        <v>45367</v>
      </c>
    </row>
    <row r="6" spans="1:27" s="4" customFormat="1" ht="9" customHeight="1" x14ac:dyDescent="0.2">
      <c r="A6" s="243"/>
      <c r="B6" s="243"/>
      <c r="C6" s="243"/>
      <c r="D6" s="243"/>
      <c r="E6" s="243"/>
      <c r="F6" s="243"/>
      <c r="G6" s="243"/>
      <c r="H6" s="243"/>
      <c r="I6" s="11"/>
      <c r="J6" s="11"/>
      <c r="K6" s="21">
        <f t="shared" si="0"/>
        <v>45312</v>
      </c>
      <c r="L6" s="21">
        <f t="shared" si="0"/>
        <v>45313</v>
      </c>
      <c r="M6" s="21">
        <f t="shared" si="0"/>
        <v>45314</v>
      </c>
      <c r="N6" s="21">
        <f t="shared" si="0"/>
        <v>45315</v>
      </c>
      <c r="O6" s="21">
        <f t="shared" si="0"/>
        <v>45316</v>
      </c>
      <c r="P6" s="21">
        <f t="shared" si="0"/>
        <v>45317</v>
      </c>
      <c r="Q6" s="21">
        <f t="shared" si="0"/>
        <v>45318</v>
      </c>
      <c r="R6" s="3"/>
      <c r="S6" s="21">
        <f t="shared" si="1"/>
        <v>45368</v>
      </c>
      <c r="T6" s="21">
        <f t="shared" si="1"/>
        <v>45369</v>
      </c>
      <c r="U6" s="21">
        <f t="shared" si="1"/>
        <v>45370</v>
      </c>
      <c r="V6" s="21">
        <f t="shared" si="1"/>
        <v>45371</v>
      </c>
      <c r="W6" s="21">
        <f t="shared" si="1"/>
        <v>45372</v>
      </c>
      <c r="X6" s="21">
        <f t="shared" si="1"/>
        <v>45373</v>
      </c>
      <c r="Y6" s="21">
        <f t="shared" si="1"/>
        <v>45374</v>
      </c>
    </row>
    <row r="7" spans="1:27" s="4" customFormat="1" ht="9" customHeight="1" x14ac:dyDescent="0.2">
      <c r="A7" s="243"/>
      <c r="B7" s="243"/>
      <c r="C7" s="243"/>
      <c r="D7" s="243"/>
      <c r="E7" s="243"/>
      <c r="F7" s="243"/>
      <c r="G7" s="243"/>
      <c r="H7" s="243"/>
      <c r="I7" s="11"/>
      <c r="J7" s="11"/>
      <c r="K7" s="21">
        <f t="shared" si="0"/>
        <v>45319</v>
      </c>
      <c r="L7" s="21">
        <f t="shared" si="0"/>
        <v>45320</v>
      </c>
      <c r="M7" s="21">
        <f t="shared" si="0"/>
        <v>45321</v>
      </c>
      <c r="N7" s="21">
        <f t="shared" si="0"/>
        <v>45322</v>
      </c>
      <c r="O7" s="21" t="str">
        <f t="shared" si="0"/>
        <v/>
      </c>
      <c r="P7" s="21" t="str">
        <f t="shared" si="0"/>
        <v/>
      </c>
      <c r="Q7" s="21" t="str">
        <f t="shared" si="0"/>
        <v/>
      </c>
      <c r="R7" s="3"/>
      <c r="S7" s="21">
        <f t="shared" si="1"/>
        <v>45375</v>
      </c>
      <c r="T7" s="21">
        <f t="shared" si="1"/>
        <v>45376</v>
      </c>
      <c r="U7" s="21">
        <f t="shared" si="1"/>
        <v>45377</v>
      </c>
      <c r="V7" s="21">
        <f t="shared" si="1"/>
        <v>45378</v>
      </c>
      <c r="W7" s="21">
        <f t="shared" si="1"/>
        <v>45379</v>
      </c>
      <c r="X7" s="21">
        <f t="shared" si="1"/>
        <v>45380</v>
      </c>
      <c r="Y7" s="21">
        <f t="shared" si="1"/>
        <v>45381</v>
      </c>
    </row>
    <row r="8" spans="1:27" s="5" customFormat="1" ht="9" customHeight="1" x14ac:dyDescent="0.2">
      <c r="A8" s="25"/>
      <c r="B8" s="25"/>
      <c r="C8" s="25"/>
      <c r="D8" s="25"/>
      <c r="E8" s="25"/>
      <c r="F8" s="25"/>
      <c r="G8" s="25"/>
      <c r="H8" s="25"/>
      <c r="I8" s="24"/>
      <c r="J8" s="24"/>
      <c r="K8" s="21" t="str">
        <f t="shared" si="0"/>
        <v/>
      </c>
      <c r="L8" s="21" t="str">
        <f t="shared" si="0"/>
        <v/>
      </c>
      <c r="M8" s="21" t="str">
        <f t="shared" si="0"/>
        <v/>
      </c>
      <c r="N8" s="21" t="str">
        <f t="shared" si="0"/>
        <v/>
      </c>
      <c r="O8" s="21" t="str">
        <f t="shared" si="0"/>
        <v/>
      </c>
      <c r="P8" s="21" t="str">
        <f t="shared" si="0"/>
        <v/>
      </c>
      <c r="Q8" s="21" t="str">
        <f t="shared" si="0"/>
        <v/>
      </c>
      <c r="R8" s="22"/>
      <c r="S8" s="21">
        <f t="shared" si="1"/>
        <v>45382</v>
      </c>
      <c r="T8" s="21" t="str">
        <f t="shared" si="1"/>
        <v/>
      </c>
      <c r="U8" s="21" t="str">
        <f t="shared" si="1"/>
        <v/>
      </c>
      <c r="V8" s="21" t="str">
        <f t="shared" si="1"/>
        <v/>
      </c>
      <c r="W8" s="21" t="str">
        <f t="shared" si="1"/>
        <v/>
      </c>
      <c r="X8" s="21" t="str">
        <f t="shared" si="1"/>
        <v/>
      </c>
      <c r="Y8" s="21" t="str">
        <f t="shared" si="1"/>
        <v/>
      </c>
      <c r="Z8" s="23"/>
    </row>
    <row r="9" spans="1:27" s="1" customFormat="1" ht="21" customHeight="1" x14ac:dyDescent="0.2">
      <c r="A9" s="462">
        <f>A10</f>
        <v>45319</v>
      </c>
      <c r="B9" s="463"/>
      <c r="C9" s="463">
        <f>C10</f>
        <v>45320</v>
      </c>
      <c r="D9" s="463"/>
      <c r="E9" s="463">
        <f>E10</f>
        <v>45321</v>
      </c>
      <c r="F9" s="463"/>
      <c r="G9" s="463">
        <f>G10</f>
        <v>45322</v>
      </c>
      <c r="H9" s="463"/>
      <c r="I9" s="463">
        <f>I10</f>
        <v>45323</v>
      </c>
      <c r="J9" s="463"/>
      <c r="K9" s="463">
        <f>K10</f>
        <v>45324</v>
      </c>
      <c r="L9" s="463"/>
      <c r="M9" s="463"/>
      <c r="N9" s="463"/>
      <c r="O9" s="463"/>
      <c r="P9" s="463"/>
      <c r="Q9" s="463"/>
      <c r="R9" s="463"/>
      <c r="S9" s="463">
        <f>S10</f>
        <v>45325</v>
      </c>
      <c r="T9" s="463"/>
      <c r="U9" s="463"/>
      <c r="V9" s="463"/>
      <c r="W9" s="463"/>
      <c r="X9" s="463"/>
      <c r="Y9" s="463"/>
      <c r="Z9" s="464"/>
    </row>
    <row r="10" spans="1:27" s="1" customFormat="1" ht="18.75" x14ac:dyDescent="0.2">
      <c r="A10" s="143">
        <f>$A$1-(WEEKDAY($A$1,1)-(start_day-1))-IF((WEEKDAY($A$1,1)-(start_day-1))&lt;=0,7,0)+1</f>
        <v>45319</v>
      </c>
      <c r="B10" s="144"/>
      <c r="C10" s="135">
        <f>A10+1</f>
        <v>45320</v>
      </c>
      <c r="D10" s="160"/>
      <c r="E10" s="145">
        <f>C10+1</f>
        <v>45321</v>
      </c>
      <c r="F10" s="176"/>
      <c r="G10" s="135">
        <f>E10+1</f>
        <v>45322</v>
      </c>
      <c r="H10" s="160"/>
      <c r="I10" s="151">
        <f>G10+1</f>
        <v>45323</v>
      </c>
      <c r="J10" s="150"/>
      <c r="K10" s="427">
        <f>I10+1</f>
        <v>45324</v>
      </c>
      <c r="L10" s="428"/>
      <c r="M10" s="477"/>
      <c r="N10" s="477"/>
      <c r="O10" s="477"/>
      <c r="P10" s="477"/>
      <c r="Q10" s="477"/>
      <c r="R10" s="478"/>
      <c r="S10" s="432">
        <f>K10+1</f>
        <v>45325</v>
      </c>
      <c r="T10" s="432"/>
      <c r="U10" s="470"/>
      <c r="V10" s="470"/>
      <c r="W10" s="470"/>
      <c r="X10" s="470"/>
      <c r="Y10" s="470"/>
      <c r="Z10" s="471"/>
    </row>
    <row r="11" spans="1:27" s="1" customFormat="1" x14ac:dyDescent="0.2">
      <c r="A11" s="396"/>
      <c r="B11" s="225"/>
      <c r="C11" s="340"/>
      <c r="D11" s="269"/>
      <c r="E11" s="223"/>
      <c r="F11" s="223"/>
      <c r="G11" s="340"/>
      <c r="H11" s="269"/>
      <c r="I11" s="359" t="s">
        <v>75</v>
      </c>
      <c r="J11" s="359"/>
      <c r="K11" s="408" t="s">
        <v>183</v>
      </c>
      <c r="L11" s="265"/>
      <c r="M11" s="265"/>
      <c r="N11" s="265"/>
      <c r="O11" s="265"/>
      <c r="P11" s="265"/>
      <c r="Q11" s="265"/>
      <c r="R11" s="275"/>
      <c r="S11" s="225"/>
      <c r="T11" s="225"/>
      <c r="U11" s="225"/>
      <c r="V11" s="225"/>
      <c r="W11" s="225"/>
      <c r="X11" s="225"/>
      <c r="Y11" s="225"/>
      <c r="Z11" s="268"/>
    </row>
    <row r="12" spans="1:27" s="1" customFormat="1" x14ac:dyDescent="0.2">
      <c r="A12" s="396"/>
      <c r="B12" s="225"/>
      <c r="C12" s="340"/>
      <c r="D12" s="269"/>
      <c r="E12" s="223"/>
      <c r="F12" s="223"/>
      <c r="G12" s="340"/>
      <c r="H12" s="269"/>
      <c r="I12" s="458" t="s">
        <v>146</v>
      </c>
      <c r="J12" s="426"/>
      <c r="K12" s="408" t="s">
        <v>184</v>
      </c>
      <c r="L12" s="265"/>
      <c r="M12" s="265"/>
      <c r="N12" s="265"/>
      <c r="O12" s="265"/>
      <c r="P12" s="265"/>
      <c r="Q12" s="265"/>
      <c r="R12" s="275"/>
      <c r="S12" s="225"/>
      <c r="T12" s="225"/>
      <c r="U12" s="225"/>
      <c r="V12" s="225"/>
      <c r="W12" s="225"/>
      <c r="X12" s="225"/>
      <c r="Y12" s="225"/>
      <c r="Z12" s="268"/>
    </row>
    <row r="13" spans="1:27" s="1" customFormat="1" x14ac:dyDescent="0.2">
      <c r="A13" s="396"/>
      <c r="B13" s="225"/>
      <c r="C13" s="340"/>
      <c r="D13" s="269"/>
      <c r="E13" s="223"/>
      <c r="F13" s="223"/>
      <c r="G13" s="340"/>
      <c r="H13" s="269"/>
      <c r="I13" s="458" t="s">
        <v>127</v>
      </c>
      <c r="J13" s="426"/>
      <c r="K13" s="408"/>
      <c r="L13" s="265"/>
      <c r="M13" s="265"/>
      <c r="N13" s="265"/>
      <c r="O13" s="265"/>
      <c r="P13" s="265"/>
      <c r="Q13" s="265"/>
      <c r="R13" s="275"/>
      <c r="S13" s="225"/>
      <c r="T13" s="225"/>
      <c r="U13" s="225"/>
      <c r="V13" s="225"/>
      <c r="W13" s="225"/>
      <c r="X13" s="225"/>
      <c r="Y13" s="225"/>
      <c r="Z13" s="268"/>
    </row>
    <row r="14" spans="1:27" s="1" customFormat="1" x14ac:dyDescent="0.2">
      <c r="A14" s="396"/>
      <c r="B14" s="225"/>
      <c r="C14" s="340"/>
      <c r="D14" s="269"/>
      <c r="E14" s="223"/>
      <c r="F14" s="223"/>
      <c r="G14" s="340"/>
      <c r="H14" s="269"/>
      <c r="I14" s="410" t="s">
        <v>182</v>
      </c>
      <c r="J14" s="410"/>
      <c r="K14" s="408"/>
      <c r="L14" s="265"/>
      <c r="M14" s="265"/>
      <c r="N14" s="265"/>
      <c r="O14" s="265"/>
      <c r="P14" s="265"/>
      <c r="Q14" s="265"/>
      <c r="R14" s="275"/>
      <c r="S14" s="225"/>
      <c r="T14" s="225"/>
      <c r="U14" s="225"/>
      <c r="V14" s="225"/>
      <c r="W14" s="225"/>
      <c r="X14" s="225"/>
      <c r="Y14" s="225"/>
      <c r="Z14" s="268"/>
    </row>
    <row r="15" spans="1:27" s="1" customFormat="1" x14ac:dyDescent="0.2">
      <c r="A15" s="147"/>
      <c r="B15" s="52"/>
      <c r="C15" s="172"/>
      <c r="D15" s="173"/>
      <c r="E15" s="50"/>
      <c r="F15" s="50"/>
      <c r="G15" s="172"/>
      <c r="H15" s="173"/>
      <c r="I15" s="170" t="s">
        <v>176</v>
      </c>
      <c r="J15" s="200"/>
      <c r="K15" s="169" t="s">
        <v>181</v>
      </c>
      <c r="L15" s="170"/>
      <c r="M15" s="170"/>
      <c r="N15" s="170"/>
      <c r="O15" s="170"/>
      <c r="P15" s="170"/>
      <c r="Q15" s="170"/>
      <c r="R15" s="171"/>
      <c r="S15" s="52"/>
      <c r="T15" s="52"/>
      <c r="U15" s="52"/>
      <c r="V15" s="52"/>
      <c r="W15" s="52"/>
      <c r="X15" s="52"/>
      <c r="Y15" s="52"/>
      <c r="Z15" s="109"/>
    </row>
    <row r="16" spans="1:27" s="2" customFormat="1" ht="13.35" customHeight="1" x14ac:dyDescent="0.2">
      <c r="A16" s="177"/>
      <c r="B16" s="178"/>
      <c r="C16" s="175"/>
      <c r="D16" s="164"/>
      <c r="E16" s="179"/>
      <c r="F16" s="179"/>
      <c r="G16" s="175"/>
      <c r="H16" s="164"/>
      <c r="I16" s="405" t="s">
        <v>177</v>
      </c>
      <c r="J16" s="405"/>
      <c r="K16" s="407" t="s">
        <v>44</v>
      </c>
      <c r="L16" s="405"/>
      <c r="M16" s="405"/>
      <c r="N16" s="405"/>
      <c r="O16" s="405"/>
      <c r="P16" s="405"/>
      <c r="Q16" s="405"/>
      <c r="R16" s="406"/>
      <c r="S16" s="178"/>
      <c r="T16" s="178"/>
      <c r="U16" s="178"/>
      <c r="V16" s="178"/>
      <c r="W16" s="178"/>
      <c r="X16" s="178"/>
      <c r="Y16" s="178"/>
      <c r="Z16" s="180"/>
      <c r="AA16" s="1"/>
    </row>
    <row r="17" spans="1:32" s="1" customFormat="1" ht="18.75" x14ac:dyDescent="0.2">
      <c r="A17" s="143">
        <f>S10+1</f>
        <v>45326</v>
      </c>
      <c r="B17" s="144"/>
      <c r="C17" s="135">
        <f>A17+1</f>
        <v>45327</v>
      </c>
      <c r="D17" s="160"/>
      <c r="E17" s="145">
        <f>C17+1</f>
        <v>45328</v>
      </c>
      <c r="F17" s="176"/>
      <c r="G17" s="135">
        <f>E17+1</f>
        <v>45329</v>
      </c>
      <c r="H17" s="160"/>
      <c r="I17" s="151">
        <f>G17+1</f>
        <v>45330</v>
      </c>
      <c r="J17" s="150"/>
      <c r="K17" s="427">
        <f>I17+1</f>
        <v>45331</v>
      </c>
      <c r="L17" s="428"/>
      <c r="M17" s="477"/>
      <c r="N17" s="477"/>
      <c r="O17" s="477"/>
      <c r="P17" s="477"/>
      <c r="Q17" s="477"/>
      <c r="R17" s="478"/>
      <c r="S17" s="466">
        <f>K17+1</f>
        <v>45332</v>
      </c>
      <c r="T17" s="466"/>
      <c r="U17" s="452"/>
      <c r="V17" s="452"/>
      <c r="W17" s="452"/>
      <c r="X17" s="452"/>
      <c r="Y17" s="452"/>
      <c r="Z17" s="453"/>
    </row>
    <row r="18" spans="1:32" s="1" customFormat="1" x14ac:dyDescent="0.2">
      <c r="A18" s="396"/>
      <c r="B18" s="225"/>
      <c r="C18" s="408" t="s">
        <v>37</v>
      </c>
      <c r="D18" s="275"/>
      <c r="E18" s="265" t="s">
        <v>47</v>
      </c>
      <c r="F18" s="265"/>
      <c r="G18" s="339" t="s">
        <v>41</v>
      </c>
      <c r="H18" s="264"/>
      <c r="I18" s="345"/>
      <c r="J18" s="345"/>
      <c r="K18" s="408" t="s">
        <v>37</v>
      </c>
      <c r="L18" s="265"/>
      <c r="M18" s="265"/>
      <c r="N18" s="265"/>
      <c r="O18" s="265"/>
      <c r="P18" s="265"/>
      <c r="Q18" s="265"/>
      <c r="R18" s="275"/>
      <c r="S18" s="345"/>
      <c r="T18" s="345"/>
      <c r="U18" s="345"/>
      <c r="V18" s="345"/>
      <c r="W18" s="345"/>
      <c r="X18" s="345"/>
      <c r="Y18" s="345"/>
      <c r="Z18" s="426"/>
    </row>
    <row r="19" spans="1:32" s="1" customFormat="1" x14ac:dyDescent="0.2">
      <c r="A19" s="396"/>
      <c r="B19" s="225"/>
      <c r="C19" s="408" t="s">
        <v>38</v>
      </c>
      <c r="D19" s="275"/>
      <c r="E19" s="265" t="s">
        <v>48</v>
      </c>
      <c r="F19" s="265"/>
      <c r="G19" s="339" t="s">
        <v>42</v>
      </c>
      <c r="H19" s="264"/>
      <c r="I19" s="359" t="s">
        <v>81</v>
      </c>
      <c r="J19" s="359"/>
      <c r="K19" s="408" t="s">
        <v>38</v>
      </c>
      <c r="L19" s="265"/>
      <c r="M19" s="265"/>
      <c r="N19" s="265"/>
      <c r="O19" s="265"/>
      <c r="P19" s="265"/>
      <c r="Q19" s="265"/>
      <c r="R19" s="275"/>
      <c r="S19" s="359" t="s">
        <v>83</v>
      </c>
      <c r="T19" s="359"/>
      <c r="U19" s="359"/>
      <c r="V19" s="359"/>
      <c r="W19" s="359"/>
      <c r="X19" s="359"/>
      <c r="Y19" s="359"/>
      <c r="Z19" s="409"/>
    </row>
    <row r="20" spans="1:32" s="1" customFormat="1" x14ac:dyDescent="0.2">
      <c r="A20" s="396"/>
      <c r="B20" s="225"/>
      <c r="C20" s="408" t="s">
        <v>162</v>
      </c>
      <c r="D20" s="275"/>
      <c r="E20" s="265" t="s">
        <v>162</v>
      </c>
      <c r="F20" s="265"/>
      <c r="G20" s="137"/>
      <c r="H20" s="111"/>
      <c r="I20" s="345" t="s">
        <v>82</v>
      </c>
      <c r="J20" s="345"/>
      <c r="K20" s="408"/>
      <c r="L20" s="265"/>
      <c r="M20" s="265"/>
      <c r="N20" s="265"/>
      <c r="O20" s="265"/>
      <c r="P20" s="265"/>
      <c r="Q20" s="265"/>
      <c r="R20" s="275"/>
      <c r="S20" s="345" t="s">
        <v>58</v>
      </c>
      <c r="T20" s="345"/>
      <c r="U20" s="345"/>
      <c r="V20" s="345"/>
      <c r="W20" s="345"/>
      <c r="X20" s="345"/>
      <c r="Y20" s="345"/>
      <c r="Z20" s="426"/>
    </row>
    <row r="21" spans="1:32" s="1" customFormat="1" x14ac:dyDescent="0.2">
      <c r="A21" s="396"/>
      <c r="B21" s="225"/>
      <c r="C21" s="408"/>
      <c r="D21" s="275"/>
      <c r="E21" s="265"/>
      <c r="F21" s="265"/>
      <c r="G21" s="137"/>
      <c r="H21" s="111"/>
      <c r="I21" s="345" t="s">
        <v>53</v>
      </c>
      <c r="J21" s="345"/>
      <c r="K21" s="408"/>
      <c r="L21" s="265"/>
      <c r="M21" s="265"/>
      <c r="N21" s="265"/>
      <c r="O21" s="265"/>
      <c r="P21" s="265"/>
      <c r="Q21" s="265"/>
      <c r="R21" s="275"/>
      <c r="S21" s="345" t="s">
        <v>84</v>
      </c>
      <c r="T21" s="345"/>
      <c r="U21" s="345"/>
      <c r="V21" s="345"/>
      <c r="W21" s="345"/>
      <c r="X21" s="345"/>
      <c r="Y21" s="345"/>
      <c r="Z21" s="426"/>
    </row>
    <row r="22" spans="1:32" s="1" customFormat="1" x14ac:dyDescent="0.2">
      <c r="A22" s="147"/>
      <c r="B22" s="52"/>
      <c r="C22" s="390" t="s">
        <v>129</v>
      </c>
      <c r="D22" s="274"/>
      <c r="E22" s="95" t="s">
        <v>129</v>
      </c>
      <c r="F22" s="95"/>
      <c r="G22" s="390" t="s">
        <v>164</v>
      </c>
      <c r="H22" s="274"/>
      <c r="I22" s="68"/>
      <c r="J22" s="68"/>
      <c r="K22" s="169" t="s">
        <v>165</v>
      </c>
      <c r="L22" s="170"/>
      <c r="M22" s="170"/>
      <c r="N22" s="170"/>
      <c r="O22" s="170"/>
      <c r="P22" s="170"/>
      <c r="Q22" s="170"/>
      <c r="R22" s="171"/>
      <c r="S22" s="68"/>
      <c r="T22" s="68"/>
      <c r="U22" s="68"/>
      <c r="V22" s="68"/>
      <c r="W22" s="68"/>
      <c r="X22" s="68"/>
      <c r="Y22" s="68"/>
      <c r="Z22" s="146"/>
    </row>
    <row r="23" spans="1:32" s="2" customFormat="1" ht="13.35" customHeight="1" x14ac:dyDescent="0.2">
      <c r="A23" s="398"/>
      <c r="B23" s="399"/>
      <c r="C23" s="148" t="s">
        <v>90</v>
      </c>
      <c r="D23" s="149"/>
      <c r="E23" s="449" t="s">
        <v>136</v>
      </c>
      <c r="F23" s="449"/>
      <c r="G23" s="148" t="s">
        <v>44</v>
      </c>
      <c r="H23" s="149"/>
      <c r="I23" s="422"/>
      <c r="J23" s="422"/>
      <c r="K23" s="407" t="s">
        <v>44</v>
      </c>
      <c r="L23" s="405"/>
      <c r="M23" s="405"/>
      <c r="N23" s="405"/>
      <c r="O23" s="405"/>
      <c r="P23" s="405"/>
      <c r="Q23" s="405"/>
      <c r="R23" s="406"/>
      <c r="S23" s="422"/>
      <c r="T23" s="422"/>
      <c r="U23" s="422"/>
      <c r="V23" s="422"/>
      <c r="W23" s="422"/>
      <c r="X23" s="422"/>
      <c r="Y23" s="422"/>
      <c r="Z23" s="423"/>
      <c r="AA23" s="1"/>
    </row>
    <row r="24" spans="1:32" s="1" customFormat="1" ht="18.75" x14ac:dyDescent="0.2">
      <c r="A24" s="143">
        <f>S17+1</f>
        <v>45333</v>
      </c>
      <c r="B24" s="144"/>
      <c r="C24" s="135">
        <f>A24+1</f>
        <v>45334</v>
      </c>
      <c r="D24" s="160"/>
      <c r="E24" s="145">
        <f>C24+1</f>
        <v>45335</v>
      </c>
      <c r="F24" s="176"/>
      <c r="G24" s="135">
        <f>E24+1</f>
        <v>45336</v>
      </c>
      <c r="H24" s="160"/>
      <c r="I24" s="145">
        <f>G24+1</f>
        <v>45337</v>
      </c>
      <c r="J24" s="176"/>
      <c r="K24" s="465">
        <f>I24+1</f>
        <v>45338</v>
      </c>
      <c r="L24" s="466"/>
      <c r="M24" s="452"/>
      <c r="N24" s="452"/>
      <c r="O24" s="452"/>
      <c r="P24" s="452"/>
      <c r="Q24" s="452"/>
      <c r="R24" s="453"/>
      <c r="S24" s="466">
        <f>K24+1</f>
        <v>45339</v>
      </c>
      <c r="T24" s="466"/>
      <c r="U24" s="452"/>
      <c r="V24" s="452"/>
      <c r="W24" s="452"/>
      <c r="X24" s="452"/>
      <c r="Y24" s="452"/>
      <c r="Z24" s="453"/>
    </row>
    <row r="25" spans="1:32" s="1" customFormat="1" x14ac:dyDescent="0.2">
      <c r="A25" s="396"/>
      <c r="B25" s="225"/>
      <c r="C25" s="408" t="s">
        <v>37</v>
      </c>
      <c r="D25" s="275"/>
      <c r="E25" s="265" t="s">
        <v>47</v>
      </c>
      <c r="F25" s="265"/>
      <c r="G25" s="339" t="s">
        <v>41</v>
      </c>
      <c r="H25" s="264"/>
      <c r="I25" s="265" t="s">
        <v>47</v>
      </c>
      <c r="J25" s="265"/>
      <c r="K25" s="458"/>
      <c r="L25" s="345"/>
      <c r="M25" s="345"/>
      <c r="N25" s="345"/>
      <c r="O25" s="345"/>
      <c r="P25" s="345"/>
      <c r="Q25" s="345"/>
      <c r="R25" s="426"/>
      <c r="S25" s="345"/>
      <c r="T25" s="345"/>
      <c r="U25" s="345"/>
      <c r="V25" s="345"/>
      <c r="W25" s="345"/>
      <c r="X25" s="345"/>
      <c r="Y25" s="345"/>
      <c r="Z25" s="426"/>
    </row>
    <row r="26" spans="1:32" s="1" customFormat="1" x14ac:dyDescent="0.2">
      <c r="A26" s="396"/>
      <c r="B26" s="225"/>
      <c r="C26" s="408" t="s">
        <v>38</v>
      </c>
      <c r="D26" s="275"/>
      <c r="E26" s="265" t="s">
        <v>48</v>
      </c>
      <c r="F26" s="265"/>
      <c r="G26" s="339" t="s">
        <v>42</v>
      </c>
      <c r="H26" s="264"/>
      <c r="I26" s="265" t="s">
        <v>48</v>
      </c>
      <c r="J26" s="265"/>
      <c r="K26" s="440" t="s">
        <v>70</v>
      </c>
      <c r="L26" s="359"/>
      <c r="M26" s="359"/>
      <c r="N26" s="359"/>
      <c r="O26" s="359"/>
      <c r="P26" s="359"/>
      <c r="Q26" s="359"/>
      <c r="R26" s="409"/>
      <c r="S26" s="359" t="s">
        <v>69</v>
      </c>
      <c r="T26" s="359"/>
      <c r="U26" s="359"/>
      <c r="V26" s="359"/>
      <c r="W26" s="359"/>
      <c r="X26" s="359"/>
      <c r="Y26" s="359"/>
      <c r="Z26" s="409"/>
      <c r="AB26" s="82"/>
      <c r="AC26" s="82"/>
    </row>
    <row r="27" spans="1:32" s="1" customFormat="1" x14ac:dyDescent="0.2">
      <c r="A27" s="396"/>
      <c r="B27" s="225"/>
      <c r="C27" s="408" t="s">
        <v>162</v>
      </c>
      <c r="D27" s="275"/>
      <c r="E27" s="265" t="s">
        <v>162</v>
      </c>
      <c r="F27" s="265"/>
      <c r="G27" s="137"/>
      <c r="H27" s="111"/>
      <c r="I27" s="265"/>
      <c r="J27" s="265"/>
      <c r="K27" s="458" t="s">
        <v>85</v>
      </c>
      <c r="L27" s="345"/>
      <c r="M27" s="345"/>
      <c r="N27" s="345"/>
      <c r="O27" s="345"/>
      <c r="P27" s="345"/>
      <c r="Q27" s="345"/>
      <c r="R27" s="426"/>
      <c r="S27" s="345" t="s">
        <v>86</v>
      </c>
      <c r="T27" s="345"/>
      <c r="U27" s="345"/>
      <c r="V27" s="345"/>
      <c r="W27" s="345"/>
      <c r="X27" s="345"/>
      <c r="Y27" s="345"/>
      <c r="Z27" s="426"/>
      <c r="AB27" s="82"/>
      <c r="AC27" s="82"/>
      <c r="AD27" s="82"/>
      <c r="AE27" s="82"/>
      <c r="AF27" s="82"/>
    </row>
    <row r="28" spans="1:32" s="1" customFormat="1" x14ac:dyDescent="0.2">
      <c r="A28" s="396"/>
      <c r="B28" s="225"/>
      <c r="C28" s="408"/>
      <c r="D28" s="275"/>
      <c r="E28" s="265"/>
      <c r="F28" s="265"/>
      <c r="G28" s="137"/>
      <c r="H28" s="111"/>
      <c r="I28" s="265"/>
      <c r="J28" s="265"/>
      <c r="K28" s="458" t="s">
        <v>53</v>
      </c>
      <c r="L28" s="345"/>
      <c r="M28" s="345"/>
      <c r="N28" s="345"/>
      <c r="O28" s="345"/>
      <c r="P28" s="345"/>
      <c r="Q28" s="345"/>
      <c r="R28" s="426"/>
      <c r="S28" s="345" t="s">
        <v>53</v>
      </c>
      <c r="T28" s="345"/>
      <c r="U28" s="345"/>
      <c r="V28" s="345"/>
      <c r="W28" s="345"/>
      <c r="X28" s="345"/>
      <c r="Y28" s="345"/>
      <c r="Z28" s="426"/>
      <c r="AB28" s="82"/>
      <c r="AC28" s="82"/>
      <c r="AD28" s="82"/>
      <c r="AE28" s="82"/>
      <c r="AF28" s="82"/>
    </row>
    <row r="29" spans="1:32" s="1" customFormat="1" x14ac:dyDescent="0.2">
      <c r="A29" s="147"/>
      <c r="B29" s="52"/>
      <c r="C29" s="390" t="s">
        <v>129</v>
      </c>
      <c r="D29" s="274"/>
      <c r="E29" s="390" t="s">
        <v>129</v>
      </c>
      <c r="F29" s="274"/>
      <c r="G29" s="390" t="s">
        <v>125</v>
      </c>
      <c r="H29" s="274"/>
      <c r="I29" s="390" t="s">
        <v>43</v>
      </c>
      <c r="J29" s="274"/>
      <c r="K29" s="163"/>
      <c r="L29" s="68"/>
      <c r="M29" s="68"/>
      <c r="N29" s="68"/>
      <c r="O29" s="68"/>
      <c r="P29" s="68"/>
      <c r="Q29" s="68"/>
      <c r="R29" s="146"/>
      <c r="S29" s="68"/>
      <c r="T29" s="68"/>
      <c r="U29" s="68"/>
      <c r="V29" s="68"/>
      <c r="W29" s="68"/>
      <c r="X29" s="68"/>
      <c r="Y29" s="68"/>
      <c r="Z29" s="146"/>
      <c r="AB29" s="83"/>
      <c r="AC29" s="83"/>
      <c r="AD29" s="83"/>
      <c r="AE29" s="83"/>
      <c r="AF29" s="83"/>
    </row>
    <row r="30" spans="1:32" s="2" customFormat="1" x14ac:dyDescent="0.2">
      <c r="A30" s="398"/>
      <c r="B30" s="399"/>
      <c r="C30" s="148" t="s">
        <v>90</v>
      </c>
      <c r="D30" s="149"/>
      <c r="E30" s="138" t="s">
        <v>90</v>
      </c>
      <c r="F30" s="114"/>
      <c r="G30" s="138" t="s">
        <v>90</v>
      </c>
      <c r="H30" s="114"/>
      <c r="I30" s="390" t="s">
        <v>44</v>
      </c>
      <c r="J30" s="274"/>
      <c r="K30" s="451"/>
      <c r="L30" s="422"/>
      <c r="M30" s="422"/>
      <c r="N30" s="422"/>
      <c r="O30" s="422"/>
      <c r="P30" s="422"/>
      <c r="Q30" s="422"/>
      <c r="R30" s="423"/>
      <c r="S30" s="422"/>
      <c r="T30" s="422"/>
      <c r="U30" s="422"/>
      <c r="V30" s="422"/>
      <c r="W30" s="422"/>
      <c r="X30" s="422"/>
      <c r="Y30" s="422"/>
      <c r="Z30" s="423"/>
      <c r="AA30" s="1"/>
      <c r="AB30" s="83"/>
      <c r="AC30" s="83"/>
      <c r="AD30" s="83"/>
      <c r="AE30" s="83"/>
      <c r="AF30" s="83"/>
    </row>
    <row r="31" spans="1:32" s="1" customFormat="1" ht="18.75" x14ac:dyDescent="0.2">
      <c r="A31" s="143">
        <f>S24+1</f>
        <v>45340</v>
      </c>
      <c r="B31" s="144"/>
      <c r="C31" s="165">
        <f>A31+1</f>
        <v>45341</v>
      </c>
      <c r="D31" s="189" t="s">
        <v>147</v>
      </c>
      <c r="E31" s="145">
        <f>C31+1</f>
        <v>45342</v>
      </c>
      <c r="F31" s="176"/>
      <c r="G31" s="135">
        <f>E31+1</f>
        <v>45343</v>
      </c>
      <c r="H31" s="160"/>
      <c r="I31" s="151">
        <f>G31+1</f>
        <v>45344</v>
      </c>
      <c r="J31" s="150"/>
      <c r="K31" s="427">
        <f>I31+1</f>
        <v>45345</v>
      </c>
      <c r="L31" s="428"/>
      <c r="M31" s="477"/>
      <c r="N31" s="477"/>
      <c r="O31" s="477"/>
      <c r="P31" s="477"/>
      <c r="Q31" s="477"/>
      <c r="R31" s="478"/>
      <c r="S31" s="466">
        <f>K31+1</f>
        <v>45346</v>
      </c>
      <c r="T31" s="466"/>
      <c r="U31" s="452"/>
      <c r="V31" s="452"/>
      <c r="W31" s="452"/>
      <c r="X31" s="452"/>
      <c r="Y31" s="452"/>
      <c r="Z31" s="453"/>
      <c r="AB31" s="82"/>
      <c r="AC31" s="82"/>
      <c r="AD31" s="82"/>
      <c r="AE31" s="82"/>
      <c r="AF31" s="82"/>
    </row>
    <row r="32" spans="1:32" s="1" customFormat="1" x14ac:dyDescent="0.2">
      <c r="A32" s="396"/>
      <c r="B32" s="225"/>
      <c r="C32" s="435" t="s">
        <v>45</v>
      </c>
      <c r="D32" s="436"/>
      <c r="E32" s="265" t="s">
        <v>47</v>
      </c>
      <c r="F32" s="265"/>
      <c r="G32" s="339" t="s">
        <v>41</v>
      </c>
      <c r="H32" s="264"/>
      <c r="I32" s="345"/>
      <c r="J32" s="345"/>
      <c r="K32" s="408" t="s">
        <v>37</v>
      </c>
      <c r="L32" s="265"/>
      <c r="M32" s="265"/>
      <c r="N32" s="265"/>
      <c r="O32" s="265"/>
      <c r="P32" s="265"/>
      <c r="Q32" s="265"/>
      <c r="R32" s="275"/>
      <c r="S32" s="359" t="s">
        <v>80</v>
      </c>
      <c r="T32" s="359"/>
      <c r="U32" s="359"/>
      <c r="V32" s="359"/>
      <c r="W32" s="359"/>
      <c r="X32" s="359"/>
      <c r="Y32" s="359"/>
      <c r="Z32" s="409"/>
    </row>
    <row r="33" spans="1:29" s="1" customFormat="1" x14ac:dyDescent="0.2">
      <c r="A33" s="396"/>
      <c r="B33" s="225"/>
      <c r="C33" s="190" t="s">
        <v>160</v>
      </c>
      <c r="D33" s="196"/>
      <c r="E33" s="265" t="s">
        <v>48</v>
      </c>
      <c r="F33" s="265"/>
      <c r="G33" s="339" t="s">
        <v>42</v>
      </c>
      <c r="H33" s="264"/>
      <c r="I33" s="359" t="s">
        <v>78</v>
      </c>
      <c r="J33" s="359"/>
      <c r="K33" s="408" t="s">
        <v>38</v>
      </c>
      <c r="L33" s="265"/>
      <c r="M33" s="265"/>
      <c r="N33" s="265"/>
      <c r="O33" s="265"/>
      <c r="P33" s="265"/>
      <c r="Q33" s="265"/>
      <c r="R33" s="275"/>
      <c r="S33" s="359" t="s">
        <v>161</v>
      </c>
      <c r="T33" s="359"/>
      <c r="U33" s="359"/>
      <c r="V33" s="359"/>
      <c r="W33" s="359"/>
      <c r="X33" s="359"/>
      <c r="Y33" s="359"/>
      <c r="Z33" s="409"/>
    </row>
    <row r="34" spans="1:29" s="1" customFormat="1" x14ac:dyDescent="0.2">
      <c r="A34" s="396"/>
      <c r="B34" s="225"/>
      <c r="C34" s="194" t="s">
        <v>88</v>
      </c>
      <c r="D34" s="195"/>
      <c r="E34" s="408" t="s">
        <v>162</v>
      </c>
      <c r="F34" s="275"/>
      <c r="G34" s="174"/>
      <c r="H34" s="115"/>
      <c r="I34" s="345" t="s">
        <v>58</v>
      </c>
      <c r="J34" s="345"/>
      <c r="K34" s="408"/>
      <c r="L34" s="265"/>
      <c r="M34" s="265"/>
      <c r="N34" s="265"/>
      <c r="O34" s="265"/>
      <c r="P34" s="265"/>
      <c r="Q34" s="265"/>
      <c r="R34" s="275"/>
      <c r="S34" s="369" t="s">
        <v>145</v>
      </c>
      <c r="T34" s="369"/>
      <c r="U34" s="369"/>
      <c r="V34" s="369"/>
      <c r="W34" s="369"/>
      <c r="X34" s="369"/>
      <c r="Y34" s="369"/>
      <c r="Z34" s="354"/>
      <c r="AB34" s="82"/>
      <c r="AC34" s="82"/>
    </row>
    <row r="35" spans="1:29" s="1" customFormat="1" x14ac:dyDescent="0.2">
      <c r="A35" s="396"/>
      <c r="B35" s="225"/>
      <c r="C35" s="194" t="s">
        <v>166</v>
      </c>
      <c r="D35" s="195"/>
      <c r="E35" s="265"/>
      <c r="F35" s="275"/>
      <c r="G35" s="137"/>
      <c r="H35" s="111"/>
      <c r="I35" s="345" t="s">
        <v>87</v>
      </c>
      <c r="J35" s="345"/>
      <c r="K35" s="408"/>
      <c r="L35" s="265"/>
      <c r="M35" s="265"/>
      <c r="N35" s="265"/>
      <c r="O35" s="265"/>
      <c r="P35" s="265"/>
      <c r="Q35" s="265"/>
      <c r="R35" s="275"/>
      <c r="S35" s="66" t="s">
        <v>144</v>
      </c>
      <c r="T35" s="66"/>
      <c r="U35" s="66"/>
      <c r="V35" s="66"/>
      <c r="W35" s="66"/>
      <c r="X35" s="66"/>
      <c r="Y35" s="66"/>
      <c r="Z35" s="191"/>
    </row>
    <row r="36" spans="1:29" s="1" customFormat="1" x14ac:dyDescent="0.2">
      <c r="A36" s="147"/>
      <c r="B36" s="52"/>
      <c r="C36" s="194" t="s">
        <v>172</v>
      </c>
      <c r="D36" s="195"/>
      <c r="E36" s="388"/>
      <c r="F36" s="389"/>
      <c r="G36" s="390" t="s">
        <v>167</v>
      </c>
      <c r="H36" s="274"/>
      <c r="I36" s="68"/>
      <c r="J36" s="68"/>
      <c r="K36" s="169" t="s">
        <v>126</v>
      </c>
      <c r="L36" s="170"/>
      <c r="M36" s="170"/>
      <c r="N36" s="170"/>
      <c r="O36" s="170"/>
      <c r="P36" s="170"/>
      <c r="Q36" s="170"/>
      <c r="R36" s="171"/>
      <c r="S36" s="66" t="s">
        <v>143</v>
      </c>
      <c r="T36" s="68"/>
      <c r="U36" s="68"/>
      <c r="V36" s="68"/>
      <c r="W36" s="68"/>
      <c r="X36" s="68"/>
      <c r="Y36" s="68"/>
      <c r="Z36" s="146"/>
    </row>
    <row r="37" spans="1:29" s="2" customFormat="1" x14ac:dyDescent="0.2">
      <c r="A37" s="398"/>
      <c r="B37" s="399"/>
      <c r="C37" s="420"/>
      <c r="D37" s="421"/>
      <c r="E37" s="148" t="s">
        <v>90</v>
      </c>
      <c r="F37" s="149"/>
      <c r="G37" s="148" t="s">
        <v>90</v>
      </c>
      <c r="H37" s="149"/>
      <c r="I37" s="422"/>
      <c r="J37" s="422"/>
      <c r="K37" s="407" t="s">
        <v>44</v>
      </c>
      <c r="L37" s="405"/>
      <c r="M37" s="405"/>
      <c r="N37" s="405"/>
      <c r="O37" s="405"/>
      <c r="P37" s="405"/>
      <c r="Q37" s="405"/>
      <c r="R37" s="406"/>
      <c r="S37" s="475" t="s">
        <v>142</v>
      </c>
      <c r="T37" s="475"/>
      <c r="U37" s="475"/>
      <c r="V37" s="475"/>
      <c r="W37" s="475"/>
      <c r="X37" s="475"/>
      <c r="Y37" s="475"/>
      <c r="Z37" s="476"/>
      <c r="AA37" s="1"/>
    </row>
    <row r="38" spans="1:29" s="1" customFormat="1" ht="18.75" x14ac:dyDescent="0.2">
      <c r="A38" s="143">
        <f>S31+1</f>
        <v>45347</v>
      </c>
      <c r="B38" s="144"/>
      <c r="C38" s="135">
        <f>A38+1</f>
        <v>45348</v>
      </c>
      <c r="D38" s="160"/>
      <c r="E38" s="145">
        <f>C38+1</f>
        <v>45349</v>
      </c>
      <c r="F38" s="176"/>
      <c r="G38" s="135">
        <f>E38+1</f>
        <v>45350</v>
      </c>
      <c r="H38" s="160"/>
      <c r="I38" s="151">
        <f>G38+1</f>
        <v>45351</v>
      </c>
      <c r="J38" s="150"/>
      <c r="K38" s="465">
        <f>I38+1</f>
        <v>45352</v>
      </c>
      <c r="L38" s="466"/>
      <c r="M38" s="452"/>
      <c r="N38" s="452"/>
      <c r="O38" s="452"/>
      <c r="P38" s="452"/>
      <c r="Q38" s="452"/>
      <c r="R38" s="453"/>
      <c r="S38" s="466">
        <f>K38+1</f>
        <v>45353</v>
      </c>
      <c r="T38" s="466"/>
      <c r="U38" s="452"/>
      <c r="V38" s="452"/>
      <c r="W38" s="452"/>
      <c r="X38" s="452"/>
      <c r="Y38" s="452"/>
      <c r="Z38" s="453"/>
    </row>
    <row r="39" spans="1:29" s="1" customFormat="1" x14ac:dyDescent="0.2">
      <c r="A39" s="396"/>
      <c r="B39" s="225"/>
      <c r="C39" s="408" t="s">
        <v>37</v>
      </c>
      <c r="D39" s="275"/>
      <c r="E39" s="265" t="s">
        <v>47</v>
      </c>
      <c r="F39" s="265"/>
      <c r="G39" s="339" t="s">
        <v>41</v>
      </c>
      <c r="H39" s="264"/>
      <c r="I39" s="345"/>
      <c r="J39" s="345"/>
      <c r="K39" s="458"/>
      <c r="L39" s="345"/>
      <c r="M39" s="345"/>
      <c r="N39" s="345"/>
      <c r="O39" s="345"/>
      <c r="P39" s="345"/>
      <c r="Q39" s="345"/>
      <c r="R39" s="426"/>
      <c r="S39" s="345"/>
      <c r="T39" s="345"/>
      <c r="U39" s="345"/>
      <c r="V39" s="345"/>
      <c r="W39" s="345"/>
      <c r="X39" s="345"/>
      <c r="Y39" s="345"/>
      <c r="Z39" s="426"/>
    </row>
    <row r="40" spans="1:29" s="1" customFormat="1" x14ac:dyDescent="0.2">
      <c r="A40" s="396"/>
      <c r="B40" s="225"/>
      <c r="C40" s="408" t="s">
        <v>38</v>
      </c>
      <c r="D40" s="275"/>
      <c r="E40" s="265" t="s">
        <v>48</v>
      </c>
      <c r="F40" s="265"/>
      <c r="G40" s="339" t="s">
        <v>42</v>
      </c>
      <c r="H40" s="264"/>
      <c r="I40" s="473" t="s">
        <v>118</v>
      </c>
      <c r="J40" s="473"/>
      <c r="K40" s="474" t="s">
        <v>118</v>
      </c>
      <c r="L40" s="473"/>
      <c r="M40" s="473"/>
      <c r="N40" s="473"/>
      <c r="O40" s="473"/>
      <c r="P40" s="473"/>
      <c r="Q40" s="473"/>
      <c r="R40" s="338"/>
      <c r="S40" s="473" t="s">
        <v>118</v>
      </c>
      <c r="T40" s="473"/>
      <c r="U40" s="473"/>
      <c r="V40" s="473"/>
      <c r="W40" s="473"/>
      <c r="X40" s="473"/>
      <c r="Y40" s="473"/>
      <c r="Z40" s="338"/>
    </row>
    <row r="41" spans="1:29" s="1" customFormat="1" x14ac:dyDescent="0.2">
      <c r="A41" s="396"/>
      <c r="B41" s="225"/>
      <c r="C41" s="340"/>
      <c r="D41" s="269"/>
      <c r="E41" s="223"/>
      <c r="F41" s="223"/>
      <c r="G41" s="137"/>
      <c r="H41" s="111"/>
      <c r="I41" s="345"/>
      <c r="J41" s="345"/>
      <c r="K41" s="458"/>
      <c r="L41" s="345"/>
      <c r="M41" s="345"/>
      <c r="N41" s="345"/>
      <c r="O41" s="345"/>
      <c r="P41" s="345"/>
      <c r="Q41" s="345"/>
      <c r="R41" s="426"/>
      <c r="S41" s="345"/>
      <c r="T41" s="345"/>
      <c r="U41" s="345"/>
      <c r="V41" s="345"/>
      <c r="W41" s="345"/>
      <c r="X41" s="345"/>
      <c r="Y41" s="345"/>
      <c r="Z41" s="426"/>
    </row>
    <row r="42" spans="1:29" s="1" customFormat="1" x14ac:dyDescent="0.2">
      <c r="A42" s="396"/>
      <c r="B42" s="225"/>
      <c r="C42" s="340"/>
      <c r="D42" s="269"/>
      <c r="E42" s="223"/>
      <c r="F42" s="223"/>
      <c r="G42" s="339"/>
      <c r="H42" s="264"/>
      <c r="I42" s="345"/>
      <c r="J42" s="345"/>
      <c r="K42" s="458"/>
      <c r="L42" s="345"/>
      <c r="M42" s="345"/>
      <c r="N42" s="345"/>
      <c r="O42" s="345"/>
      <c r="P42" s="345"/>
      <c r="Q42" s="345"/>
      <c r="R42" s="426"/>
      <c r="S42" s="345"/>
      <c r="T42" s="345"/>
      <c r="U42" s="345"/>
      <c r="V42" s="345"/>
      <c r="W42" s="345"/>
      <c r="X42" s="345"/>
      <c r="Y42" s="345"/>
      <c r="Z42" s="426"/>
    </row>
    <row r="43" spans="1:29" s="2" customFormat="1" x14ac:dyDescent="0.2">
      <c r="A43" s="398"/>
      <c r="B43" s="399"/>
      <c r="C43" s="400"/>
      <c r="D43" s="401"/>
      <c r="E43" s="472"/>
      <c r="F43" s="472"/>
      <c r="G43" s="175"/>
      <c r="H43" s="164"/>
      <c r="I43" s="422"/>
      <c r="J43" s="422"/>
      <c r="K43" s="451"/>
      <c r="L43" s="422"/>
      <c r="M43" s="422"/>
      <c r="N43" s="422"/>
      <c r="O43" s="422"/>
      <c r="P43" s="422"/>
      <c r="Q43" s="422"/>
      <c r="R43" s="423"/>
      <c r="S43" s="422"/>
      <c r="T43" s="422"/>
      <c r="U43" s="422"/>
      <c r="V43" s="422"/>
      <c r="W43" s="422"/>
      <c r="X43" s="422"/>
      <c r="Y43" s="422"/>
      <c r="Z43" s="423"/>
      <c r="AA43" s="1"/>
    </row>
    <row r="44" spans="1:29" ht="18.75" x14ac:dyDescent="0.2">
      <c r="A44" s="141">
        <f>S38+1</f>
        <v>45354</v>
      </c>
      <c r="B44" s="142"/>
      <c r="C44" s="61">
        <f>A44+1</f>
        <v>45355</v>
      </c>
      <c r="D44" s="62"/>
      <c r="E44" s="152" t="s">
        <v>0</v>
      </c>
      <c r="F44" s="72"/>
      <c r="G44" s="72"/>
      <c r="H44" s="72"/>
      <c r="I44" s="72"/>
      <c r="J44" s="72"/>
      <c r="K44" s="72"/>
      <c r="L44" s="72"/>
      <c r="M44" s="72"/>
      <c r="N44" s="72"/>
      <c r="O44" s="72"/>
      <c r="P44" s="72"/>
      <c r="Q44" s="72"/>
      <c r="R44" s="72"/>
      <c r="S44" s="72"/>
      <c r="T44" s="72"/>
      <c r="U44" s="72"/>
      <c r="V44" s="72"/>
      <c r="W44" s="72"/>
      <c r="X44" s="72"/>
      <c r="Y44" s="72"/>
      <c r="Z44" s="73"/>
    </row>
    <row r="45" spans="1:29" x14ac:dyDescent="0.2">
      <c r="A45" s="224"/>
      <c r="B45" s="225"/>
      <c r="C45" s="221"/>
      <c r="D45" s="222"/>
      <c r="E45" s="18"/>
      <c r="F45" s="6"/>
      <c r="G45" s="6"/>
      <c r="H45" s="6"/>
      <c r="I45" s="6"/>
      <c r="J45" s="6"/>
      <c r="K45" s="6"/>
      <c r="L45" s="6"/>
      <c r="M45" s="6"/>
      <c r="N45" s="6"/>
      <c r="O45" s="6"/>
      <c r="P45" s="6"/>
      <c r="Q45" s="6"/>
      <c r="R45" s="6"/>
      <c r="S45" s="6"/>
      <c r="T45" s="6"/>
      <c r="U45" s="6"/>
      <c r="V45" s="6"/>
      <c r="W45" s="6"/>
      <c r="X45" s="6"/>
      <c r="Y45" s="6"/>
      <c r="Z45" s="8"/>
    </row>
    <row r="46" spans="1:29" x14ac:dyDescent="0.2">
      <c r="A46" s="224"/>
      <c r="B46" s="225"/>
      <c r="C46" s="221"/>
      <c r="D46" s="222"/>
      <c r="E46" s="18"/>
      <c r="F46" s="6"/>
      <c r="G46" s="6"/>
      <c r="H46" s="6"/>
      <c r="I46" s="6"/>
      <c r="J46" s="6"/>
      <c r="K46" s="6"/>
      <c r="L46" s="6"/>
      <c r="M46" s="6"/>
      <c r="N46" s="6"/>
      <c r="O46" s="6"/>
      <c r="P46" s="6"/>
      <c r="Q46" s="6"/>
      <c r="R46" s="6"/>
      <c r="S46" s="6"/>
      <c r="T46" s="6"/>
      <c r="U46" s="6"/>
      <c r="V46" s="6"/>
      <c r="W46" s="6"/>
      <c r="X46" s="6"/>
      <c r="Y46" s="6"/>
      <c r="Z46" s="7"/>
    </row>
    <row r="47" spans="1:29" x14ac:dyDescent="0.2">
      <c r="A47" s="224"/>
      <c r="B47" s="225"/>
      <c r="C47" s="221"/>
      <c r="D47" s="222"/>
      <c r="E47" s="18"/>
      <c r="F47" s="6"/>
      <c r="G47" s="6"/>
      <c r="H47" s="6"/>
      <c r="I47" s="6"/>
      <c r="J47" s="6"/>
      <c r="K47" s="6"/>
      <c r="L47" s="6"/>
      <c r="M47" s="6"/>
      <c r="N47" s="6"/>
      <c r="O47" s="6"/>
      <c r="P47" s="6"/>
      <c r="Q47" s="6"/>
      <c r="R47" s="6"/>
      <c r="S47" s="6"/>
      <c r="T47" s="6"/>
      <c r="U47" s="6"/>
      <c r="V47" s="6"/>
      <c r="W47" s="6"/>
      <c r="X47" s="6"/>
      <c r="Y47" s="6"/>
      <c r="Z47" s="7"/>
    </row>
    <row r="48" spans="1:29" x14ac:dyDescent="0.2">
      <c r="A48" s="224"/>
      <c r="B48" s="225"/>
      <c r="C48" s="221"/>
      <c r="D48" s="222"/>
      <c r="E48" s="18"/>
      <c r="F48" s="6"/>
      <c r="G48" s="6"/>
      <c r="H48" s="6"/>
      <c r="I48" s="6"/>
      <c r="J48" s="6"/>
      <c r="K48" s="229"/>
      <c r="L48" s="229"/>
      <c r="M48" s="229"/>
      <c r="N48" s="229"/>
      <c r="O48" s="229"/>
      <c r="P48" s="229"/>
      <c r="Q48" s="229"/>
      <c r="R48" s="229"/>
      <c r="S48" s="229"/>
      <c r="T48" s="229"/>
      <c r="U48" s="229"/>
      <c r="V48" s="229"/>
      <c r="W48" s="229"/>
      <c r="X48" s="229"/>
      <c r="Y48" s="229"/>
      <c r="Z48" s="230"/>
    </row>
    <row r="49" spans="1:26" s="1" customFormat="1" x14ac:dyDescent="0.2">
      <c r="A49" s="231"/>
      <c r="B49" s="232"/>
      <c r="C49" s="234"/>
      <c r="D49" s="236"/>
      <c r="E49" s="19"/>
      <c r="F49" s="20"/>
      <c r="G49" s="20"/>
      <c r="H49" s="20"/>
      <c r="I49" s="20"/>
      <c r="J49" s="20"/>
      <c r="K49" s="227"/>
      <c r="L49" s="227"/>
      <c r="M49" s="227"/>
      <c r="N49" s="227"/>
      <c r="O49" s="227"/>
      <c r="P49" s="227"/>
      <c r="Q49" s="227"/>
      <c r="R49" s="227"/>
      <c r="S49" s="227"/>
      <c r="T49" s="227"/>
      <c r="U49" s="227"/>
      <c r="V49" s="227"/>
      <c r="W49" s="227"/>
      <c r="X49" s="227"/>
      <c r="Y49" s="227"/>
      <c r="Z49" s="228"/>
    </row>
  </sheetData>
  <mergeCells count="201">
    <mergeCell ref="C22:D22"/>
    <mergeCell ref="C29:D29"/>
    <mergeCell ref="E36:F36"/>
    <mergeCell ref="G36:H36"/>
    <mergeCell ref="G29:H29"/>
    <mergeCell ref="G22:H22"/>
    <mergeCell ref="I29:J29"/>
    <mergeCell ref="E29:F29"/>
    <mergeCell ref="A1:H7"/>
    <mergeCell ref="I16:J16"/>
    <mergeCell ref="A19:B19"/>
    <mergeCell ref="C19:D19"/>
    <mergeCell ref="E19:F19"/>
    <mergeCell ref="G19:H19"/>
    <mergeCell ref="I19:J19"/>
    <mergeCell ref="A26:B26"/>
    <mergeCell ref="C26:D26"/>
    <mergeCell ref="E26:F26"/>
    <mergeCell ref="G26:H26"/>
    <mergeCell ref="I26:J26"/>
    <mergeCell ref="A33:B33"/>
    <mergeCell ref="E33:F33"/>
    <mergeCell ref="G33:H33"/>
    <mergeCell ref="I33:J33"/>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K16:R16"/>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K17:L17"/>
    <mergeCell ref="M17:R17"/>
    <mergeCell ref="S17:T17"/>
    <mergeCell ref="U17:Z17"/>
    <mergeCell ref="A18:B18"/>
    <mergeCell ref="C18:D18"/>
    <mergeCell ref="E18:F18"/>
    <mergeCell ref="G18:H18"/>
    <mergeCell ref="I18:J18"/>
    <mergeCell ref="K18:R18"/>
    <mergeCell ref="S18:Z18"/>
    <mergeCell ref="K19:R19"/>
    <mergeCell ref="S19:Z19"/>
    <mergeCell ref="S20:Z20"/>
    <mergeCell ref="A21:B21"/>
    <mergeCell ref="C21:D21"/>
    <mergeCell ref="E21:F21"/>
    <mergeCell ref="I21:J21"/>
    <mergeCell ref="K21:R21"/>
    <mergeCell ref="S21:Z21"/>
    <mergeCell ref="A20:B20"/>
    <mergeCell ref="C20:D20"/>
    <mergeCell ref="E20:F20"/>
    <mergeCell ref="I20:J20"/>
    <mergeCell ref="K20:R20"/>
    <mergeCell ref="S23:Z23"/>
    <mergeCell ref="K24:L24"/>
    <mergeCell ref="M24:R24"/>
    <mergeCell ref="S24:T24"/>
    <mergeCell ref="U24:Z24"/>
    <mergeCell ref="A25:B25"/>
    <mergeCell ref="C25:D25"/>
    <mergeCell ref="E25:F25"/>
    <mergeCell ref="G25:H25"/>
    <mergeCell ref="I25:J25"/>
    <mergeCell ref="A23:B23"/>
    <mergeCell ref="E23:F23"/>
    <mergeCell ref="I23:J23"/>
    <mergeCell ref="K23:R23"/>
    <mergeCell ref="K25:R25"/>
    <mergeCell ref="S25:Z25"/>
    <mergeCell ref="K26:R26"/>
    <mergeCell ref="S26:Z26"/>
    <mergeCell ref="S27:Z27"/>
    <mergeCell ref="A28:B28"/>
    <mergeCell ref="C28:D28"/>
    <mergeCell ref="E28:F28"/>
    <mergeCell ref="I28:J28"/>
    <mergeCell ref="K28:R28"/>
    <mergeCell ref="S28:Z28"/>
    <mergeCell ref="A27:B27"/>
    <mergeCell ref="C27:D27"/>
    <mergeCell ref="E27:F27"/>
    <mergeCell ref="I27:J27"/>
    <mergeCell ref="K27:R27"/>
    <mergeCell ref="S30:Z30"/>
    <mergeCell ref="K31:L31"/>
    <mergeCell ref="M31:R31"/>
    <mergeCell ref="S31:T31"/>
    <mergeCell ref="U31:Z31"/>
    <mergeCell ref="A32:B32"/>
    <mergeCell ref="E32:F32"/>
    <mergeCell ref="G32:H32"/>
    <mergeCell ref="I32:J32"/>
    <mergeCell ref="A30:B30"/>
    <mergeCell ref="I30:J30"/>
    <mergeCell ref="K30:R30"/>
    <mergeCell ref="K32:R32"/>
    <mergeCell ref="S32:Z32"/>
    <mergeCell ref="C32:D32"/>
    <mergeCell ref="K33:R33"/>
    <mergeCell ref="S33:Z33"/>
    <mergeCell ref="S34:Z34"/>
    <mergeCell ref="A35:B35"/>
    <mergeCell ref="E35:F35"/>
    <mergeCell ref="I35:J35"/>
    <mergeCell ref="K35:R35"/>
    <mergeCell ref="A34:B34"/>
    <mergeCell ref="E34:F34"/>
    <mergeCell ref="I34:J34"/>
    <mergeCell ref="K34:R34"/>
    <mergeCell ref="S37:Z37"/>
    <mergeCell ref="K38:L38"/>
    <mergeCell ref="M38:R38"/>
    <mergeCell ref="S38:T38"/>
    <mergeCell ref="U38:Z38"/>
    <mergeCell ref="A39:B39"/>
    <mergeCell ref="C39:D39"/>
    <mergeCell ref="E39:F39"/>
    <mergeCell ref="G39:H39"/>
    <mergeCell ref="I39:J39"/>
    <mergeCell ref="A37:B37"/>
    <mergeCell ref="C37:D37"/>
    <mergeCell ref="I37:J37"/>
    <mergeCell ref="K37:R37"/>
    <mergeCell ref="K39:R39"/>
    <mergeCell ref="S39:Z39"/>
    <mergeCell ref="A40:B40"/>
    <mergeCell ref="C40:D40"/>
    <mergeCell ref="E40:F40"/>
    <mergeCell ref="G40:H40"/>
    <mergeCell ref="I40:J40"/>
    <mergeCell ref="K40:R40"/>
    <mergeCell ref="S40:Z40"/>
    <mergeCell ref="S41:Z41"/>
    <mergeCell ref="A42:B42"/>
    <mergeCell ref="C42:D42"/>
    <mergeCell ref="E42:F42"/>
    <mergeCell ref="G42:H42"/>
    <mergeCell ref="I42:J42"/>
    <mergeCell ref="K42:R42"/>
    <mergeCell ref="S42:Z42"/>
    <mergeCell ref="A41:B41"/>
    <mergeCell ref="C41:D41"/>
    <mergeCell ref="E41:F41"/>
    <mergeCell ref="I41:J41"/>
    <mergeCell ref="K41:R41"/>
    <mergeCell ref="A48:B48"/>
    <mergeCell ref="C48:D48"/>
    <mergeCell ref="K48:Z48"/>
    <mergeCell ref="A49:B49"/>
    <mergeCell ref="C49:D49"/>
    <mergeCell ref="K49:Z49"/>
    <mergeCell ref="S43:Z43"/>
    <mergeCell ref="A45:B45"/>
    <mergeCell ref="C45:D45"/>
    <mergeCell ref="A46:B46"/>
    <mergeCell ref="C46:D46"/>
    <mergeCell ref="A47:B47"/>
    <mergeCell ref="C47:D47"/>
    <mergeCell ref="A43:B43"/>
    <mergeCell ref="C43:D43"/>
    <mergeCell ref="E43:F43"/>
    <mergeCell ref="I43:J43"/>
    <mergeCell ref="K43:R43"/>
  </mergeCells>
  <conditionalFormatting sqref="A10 C10 E10 G10 K10 S10 A17 C17 E17 G17 K17 S17 A24 C24 E24 G24 K24 S24 A31 C31 E31 G31 K31 S31 A38 C38 E38 G38 K38 S38 A44 C44">
    <cfRule type="expression" dxfId="7" priority="3">
      <formula>MONTH(A10)&lt;&gt;MONTH($A$1)</formula>
    </cfRule>
    <cfRule type="expression" dxfId="6" priority="4">
      <formula>OR(WEEKDAY(A10,1)=1,WEEKDAY(A10,1)=7)</formula>
    </cfRule>
  </conditionalFormatting>
  <conditionalFormatting sqref="I10 I17 I24 I31 I38">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scale="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topLeftCell="A7" workbookViewId="0">
      <selection activeCell="H8" sqref="H1:H1048576"/>
    </sheetView>
  </sheetViews>
  <sheetFormatPr defaultRowHeight="12.75" x14ac:dyDescent="0.2"/>
  <cols>
    <col min="1" max="1" width="4.85546875" customWidth="1"/>
    <col min="2" max="2" width="13.7109375" customWidth="1"/>
    <col min="3" max="3" width="4.85546875" customWidth="1"/>
    <col min="4" max="4" width="14.7109375" customWidth="1"/>
    <col min="5" max="5" width="4.85546875" customWidth="1"/>
    <col min="6" max="6" width="14.7109375" customWidth="1"/>
    <col min="7" max="7" width="4.85546875" customWidth="1"/>
    <col min="8" max="8" width="14.7109375" customWidth="1"/>
    <col min="9" max="9" width="4.85546875" customWidth="1"/>
    <col min="10" max="10" width="14.7109375" customWidth="1"/>
    <col min="11" max="17" width="2.42578125" customWidth="1"/>
    <col min="18" max="18" width="2.7109375" customWidth="1"/>
    <col min="19" max="25" width="2.42578125" customWidth="1"/>
    <col min="26" max="26" width="4.28515625" customWidth="1"/>
  </cols>
  <sheetData>
    <row r="1" spans="1:27" s="3" customFormat="1" ht="15" customHeight="1" x14ac:dyDescent="0.2">
      <c r="A1" s="243">
        <f>DATE('1'!AD18,'1'!AD20+6,1)</f>
        <v>45352</v>
      </c>
      <c r="B1" s="243"/>
      <c r="C1" s="243"/>
      <c r="D1" s="243"/>
      <c r="E1" s="243"/>
      <c r="F1" s="243"/>
      <c r="G1" s="243"/>
      <c r="H1" s="243"/>
      <c r="I1" s="11"/>
      <c r="J1" s="11"/>
      <c r="K1" s="246">
        <f>DATE(YEAR(A1),MONTH(A1)-1,1)</f>
        <v>45323</v>
      </c>
      <c r="L1" s="246"/>
      <c r="M1" s="246"/>
      <c r="N1" s="246"/>
      <c r="O1" s="246"/>
      <c r="P1" s="246"/>
      <c r="Q1" s="246"/>
      <c r="S1" s="246">
        <f>DATE(YEAR(A1),MONTH(A1)+1,1)</f>
        <v>45383</v>
      </c>
      <c r="T1" s="246"/>
      <c r="U1" s="246"/>
      <c r="V1" s="246"/>
      <c r="W1" s="246"/>
      <c r="X1" s="246"/>
      <c r="Y1" s="246"/>
    </row>
    <row r="2" spans="1:27" s="3" customFormat="1" ht="11.25" customHeight="1" x14ac:dyDescent="0.2">
      <c r="A2" s="243"/>
      <c r="B2" s="243"/>
      <c r="C2" s="243"/>
      <c r="D2" s="243"/>
      <c r="E2" s="243"/>
      <c r="F2" s="243"/>
      <c r="G2" s="243"/>
      <c r="H2" s="243"/>
      <c r="I2" s="11"/>
      <c r="J2" s="11"/>
      <c r="K2" s="46" t="str">
        <f>INDEX({"S";"M";"T";"W";"T";"F";"S"},1+MOD(start_day+1-2,7))</f>
        <v>S</v>
      </c>
      <c r="L2" s="46" t="str">
        <f>INDEX({"S";"M";"T";"W";"T";"F";"S"},1+MOD(start_day+2-2,7))</f>
        <v>M</v>
      </c>
      <c r="M2" s="46" t="str">
        <f>INDEX({"S";"M";"T";"W";"T";"F";"S"},1+MOD(start_day+3-2,7))</f>
        <v>T</v>
      </c>
      <c r="N2" s="46" t="str">
        <f>INDEX({"S";"M";"T";"W";"T";"F";"S"},1+MOD(start_day+4-2,7))</f>
        <v>W</v>
      </c>
      <c r="O2" s="46" t="str">
        <f>INDEX({"S";"M";"T";"W";"T";"F";"S"},1+MOD(start_day+5-2,7))</f>
        <v>T</v>
      </c>
      <c r="P2" s="46" t="str">
        <f>INDEX({"S";"M";"T";"W";"T";"F";"S"},1+MOD(start_day+6-2,7))</f>
        <v>F</v>
      </c>
      <c r="Q2" s="46" t="str">
        <f>INDEX({"S";"M";"T";"W";"T";"F";"S"},1+MOD(start_day+7-2,7))</f>
        <v>S</v>
      </c>
      <c r="S2" s="46" t="str">
        <f>INDEX({"S";"M";"T";"W";"T";"F";"S"},1+MOD(start_day+1-2,7))</f>
        <v>S</v>
      </c>
      <c r="T2" s="46" t="str">
        <f>INDEX({"S";"M";"T";"W";"T";"F";"S"},1+MOD(start_day+2-2,7))</f>
        <v>M</v>
      </c>
      <c r="U2" s="46" t="str">
        <f>INDEX({"S";"M";"T";"W";"T";"F";"S"},1+MOD(start_day+3-2,7))</f>
        <v>T</v>
      </c>
      <c r="V2" s="46" t="str">
        <f>INDEX({"S";"M";"T";"W";"T";"F";"S"},1+MOD(start_day+4-2,7))</f>
        <v>W</v>
      </c>
      <c r="W2" s="46" t="str">
        <f>INDEX({"S";"M";"T";"W";"T";"F";"S"},1+MOD(start_day+5-2,7))</f>
        <v>T</v>
      </c>
      <c r="X2" s="46" t="str">
        <f>INDEX({"S";"M";"T";"W";"T";"F";"S"},1+MOD(start_day+6-2,7))</f>
        <v>F</v>
      </c>
      <c r="Y2" s="46" t="str">
        <f>INDEX({"S";"M";"T";"W";"T";"F";"S"},1+MOD(start_day+7-2,7))</f>
        <v>S</v>
      </c>
    </row>
    <row r="3" spans="1:27" s="4" customFormat="1" ht="9" customHeight="1" x14ac:dyDescent="0.2">
      <c r="A3" s="243"/>
      <c r="B3" s="243"/>
      <c r="C3" s="243"/>
      <c r="D3" s="243"/>
      <c r="E3" s="243"/>
      <c r="F3" s="243"/>
      <c r="G3" s="243"/>
      <c r="H3" s="243"/>
      <c r="I3" s="11"/>
      <c r="J3" s="11"/>
      <c r="K3" s="21" t="str">
        <f t="shared" ref="K3:Q8" si="0">IF(MONTH($K$1)&lt;&gt;MONTH($K$1-(WEEKDAY($K$1,1)-(start_day-1))-IF((WEEKDAY($K$1,1)-(start_day-1))&lt;=0,7,0)+(ROW(K3)-ROW($K$3))*7+(COLUMN(K3)-COLUMN($K$3)+1)),"",$K$1-(WEEKDAY($K$1,1)-(start_day-1))-IF((WEEKDAY($K$1,1)-(start_day-1))&lt;=0,7,0)+(ROW(K3)-ROW($K$3))*7+(COLUMN(K3)-COLUMN($K$3)+1))</f>
        <v/>
      </c>
      <c r="L3" s="21" t="str">
        <f t="shared" si="0"/>
        <v/>
      </c>
      <c r="M3" s="21" t="str">
        <f t="shared" si="0"/>
        <v/>
      </c>
      <c r="N3" s="21" t="str">
        <f t="shared" si="0"/>
        <v/>
      </c>
      <c r="O3" s="21">
        <f t="shared" si="0"/>
        <v>45323</v>
      </c>
      <c r="P3" s="21">
        <f t="shared" si="0"/>
        <v>45324</v>
      </c>
      <c r="Q3" s="21">
        <f t="shared" si="0"/>
        <v>45325</v>
      </c>
      <c r="R3" s="3"/>
      <c r="S3" s="21" t="str">
        <f t="shared" ref="S3:Y8" si="1">IF(MONTH($S$1)&lt;&gt;MONTH($S$1-(WEEKDAY($S$1,1)-(start_day-1))-IF((WEEKDAY($S$1,1)-(start_day-1))&lt;=0,7,0)+(ROW(S3)-ROW($S$3))*7+(COLUMN(S3)-COLUMN($S$3)+1)),"",$S$1-(WEEKDAY($S$1,1)-(start_day-1))-IF((WEEKDAY($S$1,1)-(start_day-1))&lt;=0,7,0)+(ROW(S3)-ROW($S$3))*7+(COLUMN(S3)-COLUMN($S$3)+1))</f>
        <v/>
      </c>
      <c r="T3" s="21">
        <f t="shared" si="1"/>
        <v>45383</v>
      </c>
      <c r="U3" s="21">
        <f t="shared" si="1"/>
        <v>45384</v>
      </c>
      <c r="V3" s="21">
        <f t="shared" si="1"/>
        <v>45385</v>
      </c>
      <c r="W3" s="21">
        <f t="shared" si="1"/>
        <v>45386</v>
      </c>
      <c r="X3" s="21">
        <f t="shared" si="1"/>
        <v>45387</v>
      </c>
      <c r="Y3" s="21">
        <f t="shared" si="1"/>
        <v>45388</v>
      </c>
    </row>
    <row r="4" spans="1:27" s="4" customFormat="1" ht="9" customHeight="1" x14ac:dyDescent="0.2">
      <c r="A4" s="243"/>
      <c r="B4" s="243"/>
      <c r="C4" s="243"/>
      <c r="D4" s="243"/>
      <c r="E4" s="243"/>
      <c r="F4" s="243"/>
      <c r="G4" s="243"/>
      <c r="H4" s="243"/>
      <c r="I4" s="11"/>
      <c r="J4" s="11"/>
      <c r="K4" s="21">
        <f t="shared" si="0"/>
        <v>45326</v>
      </c>
      <c r="L4" s="21">
        <f t="shared" si="0"/>
        <v>45327</v>
      </c>
      <c r="M4" s="21">
        <f t="shared" si="0"/>
        <v>45328</v>
      </c>
      <c r="N4" s="21">
        <f t="shared" si="0"/>
        <v>45329</v>
      </c>
      <c r="O4" s="21">
        <f t="shared" si="0"/>
        <v>45330</v>
      </c>
      <c r="P4" s="21">
        <f t="shared" si="0"/>
        <v>45331</v>
      </c>
      <c r="Q4" s="21">
        <f t="shared" si="0"/>
        <v>45332</v>
      </c>
      <c r="R4" s="3"/>
      <c r="S4" s="21">
        <f t="shared" si="1"/>
        <v>45389</v>
      </c>
      <c r="T4" s="21">
        <f t="shared" si="1"/>
        <v>45390</v>
      </c>
      <c r="U4" s="21">
        <f t="shared" si="1"/>
        <v>45391</v>
      </c>
      <c r="V4" s="21">
        <f t="shared" si="1"/>
        <v>45392</v>
      </c>
      <c r="W4" s="21">
        <f t="shared" si="1"/>
        <v>45393</v>
      </c>
      <c r="X4" s="21">
        <f t="shared" si="1"/>
        <v>45394</v>
      </c>
      <c r="Y4" s="21">
        <f t="shared" si="1"/>
        <v>45395</v>
      </c>
    </row>
    <row r="5" spans="1:27" s="4" customFormat="1" ht="9" customHeight="1" x14ac:dyDescent="0.2">
      <c r="A5" s="243"/>
      <c r="B5" s="243"/>
      <c r="C5" s="243"/>
      <c r="D5" s="243"/>
      <c r="E5" s="243"/>
      <c r="F5" s="243"/>
      <c r="G5" s="243"/>
      <c r="H5" s="243"/>
      <c r="I5" s="11"/>
      <c r="J5" s="11"/>
      <c r="K5" s="21">
        <f t="shared" si="0"/>
        <v>45333</v>
      </c>
      <c r="L5" s="21">
        <f t="shared" si="0"/>
        <v>45334</v>
      </c>
      <c r="M5" s="21">
        <f t="shared" si="0"/>
        <v>45335</v>
      </c>
      <c r="N5" s="21">
        <f t="shared" si="0"/>
        <v>45336</v>
      </c>
      <c r="O5" s="21">
        <f t="shared" si="0"/>
        <v>45337</v>
      </c>
      <c r="P5" s="21">
        <f t="shared" si="0"/>
        <v>45338</v>
      </c>
      <c r="Q5" s="21">
        <f t="shared" si="0"/>
        <v>45339</v>
      </c>
      <c r="R5" s="3"/>
      <c r="S5" s="21">
        <f t="shared" si="1"/>
        <v>45396</v>
      </c>
      <c r="T5" s="21">
        <f t="shared" si="1"/>
        <v>45397</v>
      </c>
      <c r="U5" s="21">
        <f t="shared" si="1"/>
        <v>45398</v>
      </c>
      <c r="V5" s="21">
        <f t="shared" si="1"/>
        <v>45399</v>
      </c>
      <c r="W5" s="21">
        <f t="shared" si="1"/>
        <v>45400</v>
      </c>
      <c r="X5" s="21">
        <f t="shared" si="1"/>
        <v>45401</v>
      </c>
      <c r="Y5" s="21">
        <f t="shared" si="1"/>
        <v>45402</v>
      </c>
    </row>
    <row r="6" spans="1:27" s="4" customFormat="1" ht="9" customHeight="1" x14ac:dyDescent="0.2">
      <c r="A6" s="243"/>
      <c r="B6" s="243"/>
      <c r="C6" s="243"/>
      <c r="D6" s="243"/>
      <c r="E6" s="243"/>
      <c r="F6" s="243"/>
      <c r="G6" s="243"/>
      <c r="H6" s="243"/>
      <c r="I6" s="11"/>
      <c r="J6" s="11"/>
      <c r="K6" s="21">
        <f t="shared" si="0"/>
        <v>45340</v>
      </c>
      <c r="L6" s="21">
        <f t="shared" si="0"/>
        <v>45341</v>
      </c>
      <c r="M6" s="21">
        <f t="shared" si="0"/>
        <v>45342</v>
      </c>
      <c r="N6" s="21">
        <f t="shared" si="0"/>
        <v>45343</v>
      </c>
      <c r="O6" s="21">
        <f t="shared" si="0"/>
        <v>45344</v>
      </c>
      <c r="P6" s="21">
        <f t="shared" si="0"/>
        <v>45345</v>
      </c>
      <c r="Q6" s="21">
        <f t="shared" si="0"/>
        <v>45346</v>
      </c>
      <c r="R6" s="3"/>
      <c r="S6" s="21">
        <f t="shared" si="1"/>
        <v>45403</v>
      </c>
      <c r="T6" s="21">
        <f t="shared" si="1"/>
        <v>45404</v>
      </c>
      <c r="U6" s="21">
        <f t="shared" si="1"/>
        <v>45405</v>
      </c>
      <c r="V6" s="21">
        <f t="shared" si="1"/>
        <v>45406</v>
      </c>
      <c r="W6" s="21">
        <f t="shared" si="1"/>
        <v>45407</v>
      </c>
      <c r="X6" s="21">
        <f t="shared" si="1"/>
        <v>45408</v>
      </c>
      <c r="Y6" s="21">
        <f t="shared" si="1"/>
        <v>45409</v>
      </c>
    </row>
    <row r="7" spans="1:27" s="4" customFormat="1" ht="9" customHeight="1" x14ac:dyDescent="0.2">
      <c r="A7" s="243"/>
      <c r="B7" s="243"/>
      <c r="C7" s="243"/>
      <c r="D7" s="243"/>
      <c r="E7" s="243"/>
      <c r="F7" s="243"/>
      <c r="G7" s="243"/>
      <c r="H7" s="243"/>
      <c r="I7" s="11"/>
      <c r="J7" s="11"/>
      <c r="K7" s="21">
        <f t="shared" si="0"/>
        <v>45347</v>
      </c>
      <c r="L7" s="21">
        <f t="shared" si="0"/>
        <v>45348</v>
      </c>
      <c r="M7" s="21">
        <f t="shared" si="0"/>
        <v>45349</v>
      </c>
      <c r="N7" s="21">
        <f t="shared" si="0"/>
        <v>45350</v>
      </c>
      <c r="O7" s="21">
        <f t="shared" si="0"/>
        <v>45351</v>
      </c>
      <c r="P7" s="21" t="str">
        <f t="shared" si="0"/>
        <v/>
      </c>
      <c r="Q7" s="21" t="str">
        <f t="shared" si="0"/>
        <v/>
      </c>
      <c r="R7" s="3"/>
      <c r="S7" s="21">
        <f t="shared" si="1"/>
        <v>45410</v>
      </c>
      <c r="T7" s="21">
        <f t="shared" si="1"/>
        <v>45411</v>
      </c>
      <c r="U7" s="21">
        <f t="shared" si="1"/>
        <v>45412</v>
      </c>
      <c r="V7" s="21" t="str">
        <f t="shared" si="1"/>
        <v/>
      </c>
      <c r="W7" s="21" t="str">
        <f t="shared" si="1"/>
        <v/>
      </c>
      <c r="X7" s="21" t="str">
        <f t="shared" si="1"/>
        <v/>
      </c>
      <c r="Y7" s="21" t="str">
        <f t="shared" si="1"/>
        <v/>
      </c>
    </row>
    <row r="8" spans="1:27" s="5" customFormat="1" ht="9" customHeight="1" x14ac:dyDescent="0.2">
      <c r="A8" s="25"/>
      <c r="B8" s="25"/>
      <c r="C8" s="25"/>
      <c r="D8" s="25"/>
      <c r="E8" s="25"/>
      <c r="F8" s="25"/>
      <c r="G8" s="25"/>
      <c r="H8" s="25"/>
      <c r="I8" s="24"/>
      <c r="J8" s="24"/>
      <c r="K8" s="21" t="str">
        <f t="shared" si="0"/>
        <v/>
      </c>
      <c r="L8" s="21" t="str">
        <f t="shared" si="0"/>
        <v/>
      </c>
      <c r="M8" s="21" t="str">
        <f t="shared" si="0"/>
        <v/>
      </c>
      <c r="N8" s="21" t="str">
        <f t="shared" si="0"/>
        <v/>
      </c>
      <c r="O8" s="21" t="str">
        <f t="shared" si="0"/>
        <v/>
      </c>
      <c r="P8" s="21" t="str">
        <f t="shared" si="0"/>
        <v/>
      </c>
      <c r="Q8" s="21" t="str">
        <f t="shared" si="0"/>
        <v/>
      </c>
      <c r="R8" s="22"/>
      <c r="S8" s="21" t="str">
        <f t="shared" si="1"/>
        <v/>
      </c>
      <c r="T8" s="21" t="str">
        <f t="shared" si="1"/>
        <v/>
      </c>
      <c r="U8" s="21" t="str">
        <f t="shared" si="1"/>
        <v/>
      </c>
      <c r="V8" s="21" t="str">
        <f t="shared" si="1"/>
        <v/>
      </c>
      <c r="W8" s="21" t="str">
        <f t="shared" si="1"/>
        <v/>
      </c>
      <c r="X8" s="21" t="str">
        <f t="shared" si="1"/>
        <v/>
      </c>
      <c r="Y8" s="21" t="str">
        <f t="shared" si="1"/>
        <v/>
      </c>
      <c r="Z8" s="23"/>
    </row>
    <row r="9" spans="1:27" s="1" customFormat="1" ht="21" customHeight="1" x14ac:dyDescent="0.2">
      <c r="A9" s="244">
        <f>A10</f>
        <v>45347</v>
      </c>
      <c r="B9" s="245"/>
      <c r="C9" s="245">
        <f>C10</f>
        <v>45348</v>
      </c>
      <c r="D9" s="245"/>
      <c r="E9" s="245">
        <f>E10</f>
        <v>45349</v>
      </c>
      <c r="F9" s="245"/>
      <c r="G9" s="245">
        <f>G10</f>
        <v>45350</v>
      </c>
      <c r="H9" s="245"/>
      <c r="I9" s="245">
        <f>I10</f>
        <v>45351</v>
      </c>
      <c r="J9" s="245"/>
      <c r="K9" s="245">
        <f>K10</f>
        <v>45352</v>
      </c>
      <c r="L9" s="245"/>
      <c r="M9" s="245"/>
      <c r="N9" s="245"/>
      <c r="O9" s="245"/>
      <c r="P9" s="245"/>
      <c r="Q9" s="245"/>
      <c r="R9" s="245"/>
      <c r="S9" s="245">
        <f>S10</f>
        <v>45353</v>
      </c>
      <c r="T9" s="245"/>
      <c r="U9" s="245"/>
      <c r="V9" s="245"/>
      <c r="W9" s="245"/>
      <c r="X9" s="245"/>
      <c r="Y9" s="245"/>
      <c r="Z9" s="247"/>
    </row>
    <row r="10" spans="1:27" s="1" customFormat="1" ht="18.75" x14ac:dyDescent="0.2">
      <c r="A10" s="14">
        <f>$A$1-(WEEKDAY($A$1,1)-(start_day-1))-IF((WEEKDAY($A$1,1)-(start_day-1))&lt;=0,7,0)+1</f>
        <v>45347</v>
      </c>
      <c r="B10" s="15"/>
      <c r="C10" s="12">
        <f>A10+1</f>
        <v>45348</v>
      </c>
      <c r="D10" s="13"/>
      <c r="E10" s="12">
        <f>C10+1</f>
        <v>45349</v>
      </c>
      <c r="F10" s="13"/>
      <c r="G10" s="12">
        <f>E10+1</f>
        <v>45350</v>
      </c>
      <c r="H10" s="13"/>
      <c r="I10" s="63">
        <f>G10+1</f>
        <v>45351</v>
      </c>
      <c r="J10" s="69"/>
      <c r="K10" s="362">
        <f>I10+1</f>
        <v>45352</v>
      </c>
      <c r="L10" s="363"/>
      <c r="M10" s="366"/>
      <c r="N10" s="366"/>
      <c r="O10" s="366"/>
      <c r="P10" s="366"/>
      <c r="Q10" s="366"/>
      <c r="R10" s="367"/>
      <c r="S10" s="362">
        <f>K10+1</f>
        <v>45353</v>
      </c>
      <c r="T10" s="363"/>
      <c r="U10" s="366"/>
      <c r="V10" s="366"/>
      <c r="W10" s="366"/>
      <c r="X10" s="366"/>
      <c r="Y10" s="366"/>
      <c r="Z10" s="367"/>
    </row>
    <row r="11" spans="1:27" s="1" customFormat="1" x14ac:dyDescent="0.2">
      <c r="A11" s="224"/>
      <c r="B11" s="225"/>
      <c r="C11" s="221"/>
      <c r="D11" s="222"/>
      <c r="E11" s="221"/>
      <c r="F11" s="222"/>
      <c r="G11" s="221"/>
      <c r="H11" s="222"/>
      <c r="I11" s="344"/>
      <c r="J11" s="361"/>
      <c r="K11" s="344"/>
      <c r="L11" s="345"/>
      <c r="M11" s="345"/>
      <c r="N11" s="345"/>
      <c r="O11" s="345"/>
      <c r="P11" s="345"/>
      <c r="Q11" s="345"/>
      <c r="R11" s="361"/>
      <c r="S11" s="344"/>
      <c r="T11" s="345"/>
      <c r="U11" s="345"/>
      <c r="V11" s="345"/>
      <c r="W11" s="345"/>
      <c r="X11" s="345"/>
      <c r="Y11" s="345"/>
      <c r="Z11" s="361"/>
    </row>
    <row r="12" spans="1:27" s="1" customFormat="1" x14ac:dyDescent="0.2">
      <c r="A12" s="224"/>
      <c r="B12" s="225"/>
      <c r="C12" s="221"/>
      <c r="D12" s="222"/>
      <c r="E12" s="221"/>
      <c r="F12" s="222"/>
      <c r="G12" s="221"/>
      <c r="H12" s="222"/>
      <c r="I12" s="337" t="s">
        <v>118</v>
      </c>
      <c r="J12" s="482"/>
      <c r="K12" s="337" t="s">
        <v>118</v>
      </c>
      <c r="L12" s="473"/>
      <c r="M12" s="473"/>
      <c r="N12" s="473"/>
      <c r="O12" s="473"/>
      <c r="P12" s="473"/>
      <c r="Q12" s="473"/>
      <c r="R12" s="482"/>
      <c r="S12" s="337" t="s">
        <v>118</v>
      </c>
      <c r="T12" s="473"/>
      <c r="U12" s="473"/>
      <c r="V12" s="473"/>
      <c r="W12" s="473"/>
      <c r="X12" s="473"/>
      <c r="Y12" s="473"/>
      <c r="Z12" s="482"/>
    </row>
    <row r="13" spans="1:27" s="1" customFormat="1" x14ac:dyDescent="0.2">
      <c r="A13" s="224"/>
      <c r="B13" s="225"/>
      <c r="C13" s="221"/>
      <c r="D13" s="222"/>
      <c r="E13" s="221"/>
      <c r="F13" s="222"/>
      <c r="G13" s="221"/>
      <c r="H13" s="222"/>
      <c r="I13" s="344"/>
      <c r="J13" s="361"/>
      <c r="K13" s="344"/>
      <c r="L13" s="345"/>
      <c r="M13" s="345"/>
      <c r="N13" s="345"/>
      <c r="O13" s="345"/>
      <c r="P13" s="345"/>
      <c r="Q13" s="345"/>
      <c r="R13" s="361"/>
      <c r="S13" s="344"/>
      <c r="T13" s="345"/>
      <c r="U13" s="345"/>
      <c r="V13" s="345"/>
      <c r="W13" s="345"/>
      <c r="X13" s="345"/>
      <c r="Y13" s="345"/>
      <c r="Z13" s="361"/>
    </row>
    <row r="14" spans="1:27" s="1" customFormat="1" x14ac:dyDescent="0.2">
      <c r="A14" s="224"/>
      <c r="B14" s="225"/>
      <c r="C14" s="221"/>
      <c r="D14" s="222"/>
      <c r="E14" s="221"/>
      <c r="F14" s="222"/>
      <c r="G14" s="221"/>
      <c r="H14" s="222"/>
      <c r="I14" s="344"/>
      <c r="J14" s="361"/>
      <c r="K14" s="344"/>
      <c r="L14" s="345"/>
      <c r="M14" s="345"/>
      <c r="N14" s="345"/>
      <c r="O14" s="345"/>
      <c r="P14" s="345"/>
      <c r="Q14" s="345"/>
      <c r="R14" s="361"/>
      <c r="S14" s="344"/>
      <c r="T14" s="345"/>
      <c r="U14" s="345"/>
      <c r="V14" s="345"/>
      <c r="W14" s="345"/>
      <c r="X14" s="345"/>
      <c r="Y14" s="345"/>
      <c r="Z14" s="361"/>
    </row>
    <row r="15" spans="1:27" s="2" customFormat="1" ht="13.35" customHeight="1" x14ac:dyDescent="0.2">
      <c r="A15" s="231"/>
      <c r="B15" s="232"/>
      <c r="C15" s="234"/>
      <c r="D15" s="236"/>
      <c r="E15" s="234"/>
      <c r="F15" s="236"/>
      <c r="G15" s="234"/>
      <c r="H15" s="236"/>
      <c r="I15" s="350"/>
      <c r="J15" s="352"/>
      <c r="K15" s="350"/>
      <c r="L15" s="351"/>
      <c r="M15" s="351"/>
      <c r="N15" s="351"/>
      <c r="O15" s="351"/>
      <c r="P15" s="351"/>
      <c r="Q15" s="351"/>
      <c r="R15" s="352"/>
      <c r="S15" s="350"/>
      <c r="T15" s="351"/>
      <c r="U15" s="351"/>
      <c r="V15" s="351"/>
      <c r="W15" s="351"/>
      <c r="X15" s="351"/>
      <c r="Y15" s="351"/>
      <c r="Z15" s="352"/>
      <c r="AA15" s="1"/>
    </row>
    <row r="16" spans="1:27" s="1" customFormat="1" ht="18.75" x14ac:dyDescent="0.2">
      <c r="A16" s="14">
        <f>S10+1</f>
        <v>45354</v>
      </c>
      <c r="B16" s="15"/>
      <c r="C16" s="12">
        <f>A16+1</f>
        <v>45355</v>
      </c>
      <c r="D16" s="13"/>
      <c r="E16" s="12">
        <f>C16+1</f>
        <v>45356</v>
      </c>
      <c r="F16" s="13"/>
      <c r="G16" s="12">
        <f>E16+1</f>
        <v>45357</v>
      </c>
      <c r="H16" s="13"/>
      <c r="I16" s="63">
        <f>G16+1</f>
        <v>45358</v>
      </c>
      <c r="J16" s="69"/>
      <c r="K16" s="362">
        <f>I16+1</f>
        <v>45359</v>
      </c>
      <c r="L16" s="363"/>
      <c r="M16" s="366"/>
      <c r="N16" s="366"/>
      <c r="O16" s="366"/>
      <c r="P16" s="366"/>
      <c r="Q16" s="366"/>
      <c r="R16" s="367"/>
      <c r="S16" s="362">
        <f>K16+1</f>
        <v>45360</v>
      </c>
      <c r="T16" s="363"/>
      <c r="U16" s="366"/>
      <c r="V16" s="366"/>
      <c r="W16" s="366"/>
      <c r="X16" s="366"/>
      <c r="Y16" s="366"/>
      <c r="Z16" s="367"/>
    </row>
    <row r="17" spans="1:27" s="1" customFormat="1" x14ac:dyDescent="0.2">
      <c r="A17" s="224"/>
      <c r="B17" s="225"/>
      <c r="C17" s="221"/>
      <c r="D17" s="222"/>
      <c r="E17" s="221"/>
      <c r="F17" s="222"/>
      <c r="G17" s="221"/>
      <c r="H17" s="222"/>
      <c r="I17" s="344"/>
      <c r="J17" s="361"/>
      <c r="K17" s="344"/>
      <c r="L17" s="345"/>
      <c r="M17" s="345"/>
      <c r="N17" s="345"/>
      <c r="O17" s="345"/>
      <c r="P17" s="345"/>
      <c r="Q17" s="345"/>
      <c r="R17" s="361"/>
      <c r="S17" s="344"/>
      <c r="T17" s="345"/>
      <c r="U17" s="345"/>
      <c r="V17" s="345"/>
      <c r="W17" s="345"/>
      <c r="X17" s="345"/>
      <c r="Y17" s="345"/>
      <c r="Z17" s="361"/>
    </row>
    <row r="18" spans="1:27" s="1" customFormat="1" x14ac:dyDescent="0.2">
      <c r="A18" s="224"/>
      <c r="B18" s="225"/>
      <c r="C18" s="221"/>
      <c r="D18" s="222"/>
      <c r="E18" s="221"/>
      <c r="F18" s="222"/>
      <c r="G18" s="221"/>
      <c r="H18" s="222"/>
      <c r="I18" s="479" t="s">
        <v>117</v>
      </c>
      <c r="J18" s="480"/>
      <c r="K18" s="479" t="s">
        <v>117</v>
      </c>
      <c r="L18" s="481"/>
      <c r="M18" s="481"/>
      <c r="N18" s="481"/>
      <c r="O18" s="481"/>
      <c r="P18" s="481"/>
      <c r="Q18" s="481"/>
      <c r="R18" s="480"/>
      <c r="S18" s="479" t="s">
        <v>117</v>
      </c>
      <c r="T18" s="481"/>
      <c r="U18" s="481"/>
      <c r="V18" s="481"/>
      <c r="W18" s="481"/>
      <c r="X18" s="481"/>
      <c r="Y18" s="481"/>
      <c r="Z18" s="480"/>
    </row>
    <row r="19" spans="1:27" s="1" customFormat="1" x14ac:dyDescent="0.2">
      <c r="A19" s="224"/>
      <c r="B19" s="225"/>
      <c r="C19" s="221"/>
      <c r="D19" s="222"/>
      <c r="E19" s="221"/>
      <c r="F19" s="222"/>
      <c r="G19" s="221"/>
      <c r="H19" s="222"/>
      <c r="I19" s="344"/>
      <c r="J19" s="361"/>
      <c r="K19" s="344"/>
      <c r="L19" s="345"/>
      <c r="M19" s="345"/>
      <c r="N19" s="345"/>
      <c r="O19" s="345"/>
      <c r="P19" s="345"/>
      <c r="Q19" s="345"/>
      <c r="R19" s="361"/>
      <c r="S19" s="344"/>
      <c r="T19" s="345"/>
      <c r="U19" s="345"/>
      <c r="V19" s="345"/>
      <c r="W19" s="345"/>
      <c r="X19" s="345"/>
      <c r="Y19" s="345"/>
      <c r="Z19" s="361"/>
    </row>
    <row r="20" spans="1:27" s="1" customFormat="1" x14ac:dyDescent="0.2">
      <c r="A20" s="224"/>
      <c r="B20" s="225"/>
      <c r="C20" s="221"/>
      <c r="D20" s="222"/>
      <c r="E20" s="221"/>
      <c r="F20" s="222"/>
      <c r="G20" s="221"/>
      <c r="H20" s="222"/>
      <c r="I20" s="344"/>
      <c r="J20" s="361"/>
      <c r="K20" s="344"/>
      <c r="L20" s="345"/>
      <c r="M20" s="345"/>
      <c r="N20" s="345"/>
      <c r="O20" s="345"/>
      <c r="P20" s="345"/>
      <c r="Q20" s="345"/>
      <c r="R20" s="361"/>
      <c r="S20" s="344"/>
      <c r="T20" s="345"/>
      <c r="U20" s="345"/>
      <c r="V20" s="345"/>
      <c r="W20" s="345"/>
      <c r="X20" s="345"/>
      <c r="Y20" s="345"/>
      <c r="Z20" s="361"/>
    </row>
    <row r="21" spans="1:27" s="2" customFormat="1" ht="13.35" customHeight="1" x14ac:dyDescent="0.2">
      <c r="A21" s="231"/>
      <c r="B21" s="232"/>
      <c r="C21" s="234"/>
      <c r="D21" s="236"/>
      <c r="E21" s="234"/>
      <c r="F21" s="236"/>
      <c r="G21" s="234"/>
      <c r="H21" s="236"/>
      <c r="I21" s="350"/>
      <c r="J21" s="352"/>
      <c r="K21" s="350"/>
      <c r="L21" s="351"/>
      <c r="M21" s="351"/>
      <c r="N21" s="351"/>
      <c r="O21" s="351"/>
      <c r="P21" s="351"/>
      <c r="Q21" s="351"/>
      <c r="R21" s="352"/>
      <c r="S21" s="350"/>
      <c r="T21" s="351"/>
      <c r="U21" s="351"/>
      <c r="V21" s="351"/>
      <c r="W21" s="351"/>
      <c r="X21" s="351"/>
      <c r="Y21" s="351"/>
      <c r="Z21" s="352"/>
      <c r="AA21" s="1"/>
    </row>
    <row r="22" spans="1:27" s="1" customFormat="1" ht="18.75" x14ac:dyDescent="0.2">
      <c r="A22" s="14">
        <f>S16+1</f>
        <v>45361</v>
      </c>
      <c r="B22" s="15"/>
      <c r="C22" s="12">
        <f>A22+1</f>
        <v>45362</v>
      </c>
      <c r="D22" s="13"/>
      <c r="E22" s="12">
        <f>C22+1</f>
        <v>45363</v>
      </c>
      <c r="F22" s="13"/>
      <c r="G22" s="12">
        <f>E22+1</f>
        <v>45364</v>
      </c>
      <c r="H22" s="13"/>
      <c r="I22" s="12">
        <f>G22+1</f>
        <v>45365</v>
      </c>
      <c r="J22" s="13"/>
      <c r="K22" s="239">
        <f>I22+1</f>
        <v>45366</v>
      </c>
      <c r="L22" s="240"/>
      <c r="M22" s="241"/>
      <c r="N22" s="241"/>
      <c r="O22" s="241"/>
      <c r="P22" s="241"/>
      <c r="Q22" s="241"/>
      <c r="R22" s="242"/>
      <c r="S22" s="248">
        <f>K22+1</f>
        <v>45367</v>
      </c>
      <c r="T22" s="249"/>
      <c r="U22" s="237"/>
      <c r="V22" s="237"/>
      <c r="W22" s="237"/>
      <c r="X22" s="237"/>
      <c r="Y22" s="237"/>
      <c r="Z22" s="238"/>
    </row>
    <row r="23" spans="1:27" s="1" customFormat="1" x14ac:dyDescent="0.2">
      <c r="A23" s="224"/>
      <c r="B23" s="225"/>
      <c r="C23" s="221"/>
      <c r="D23" s="222"/>
      <c r="E23" s="221"/>
      <c r="F23" s="222"/>
      <c r="G23" s="221"/>
      <c r="H23" s="222"/>
      <c r="I23" s="221"/>
      <c r="J23" s="222"/>
      <c r="K23" s="221"/>
      <c r="L23" s="223"/>
      <c r="M23" s="223"/>
      <c r="N23" s="223"/>
      <c r="O23" s="223"/>
      <c r="P23" s="223"/>
      <c r="Q23" s="223"/>
      <c r="R23" s="222"/>
      <c r="S23" s="224"/>
      <c r="T23" s="225"/>
      <c r="U23" s="225"/>
      <c r="V23" s="225"/>
      <c r="W23" s="225"/>
      <c r="X23" s="225"/>
      <c r="Y23" s="225"/>
      <c r="Z23" s="226"/>
    </row>
    <row r="24" spans="1:27" s="1" customFormat="1" x14ac:dyDescent="0.2">
      <c r="A24" s="224"/>
      <c r="B24" s="225"/>
      <c r="C24" s="221"/>
      <c r="D24" s="222"/>
      <c r="E24" s="221"/>
      <c r="F24" s="222"/>
      <c r="G24" s="221"/>
      <c r="H24" s="222"/>
      <c r="I24" s="221"/>
      <c r="J24" s="222"/>
      <c r="K24" s="221"/>
      <c r="L24" s="223"/>
      <c r="M24" s="223"/>
      <c r="N24" s="223"/>
      <c r="O24" s="223"/>
      <c r="P24" s="223"/>
      <c r="Q24" s="223"/>
      <c r="R24" s="222"/>
      <c r="S24" s="224"/>
      <c r="T24" s="225"/>
      <c r="U24" s="225"/>
      <c r="V24" s="225"/>
      <c r="W24" s="225"/>
      <c r="X24" s="225"/>
      <c r="Y24" s="225"/>
      <c r="Z24" s="226"/>
    </row>
    <row r="25" spans="1:27" s="1" customFormat="1" x14ac:dyDescent="0.2">
      <c r="A25" s="224"/>
      <c r="B25" s="225"/>
      <c r="C25" s="221"/>
      <c r="D25" s="222"/>
      <c r="E25" s="221"/>
      <c r="F25" s="222"/>
      <c r="G25" s="221"/>
      <c r="H25" s="222"/>
      <c r="I25" s="221"/>
      <c r="J25" s="222"/>
      <c r="K25" s="221"/>
      <c r="L25" s="223"/>
      <c r="M25" s="223"/>
      <c r="N25" s="223"/>
      <c r="O25" s="223"/>
      <c r="P25" s="223"/>
      <c r="Q25" s="223"/>
      <c r="R25" s="222"/>
      <c r="S25" s="224"/>
      <c r="T25" s="225"/>
      <c r="U25" s="225"/>
      <c r="V25" s="225"/>
      <c r="W25" s="225"/>
      <c r="X25" s="225"/>
      <c r="Y25" s="225"/>
      <c r="Z25" s="226"/>
    </row>
    <row r="26" spans="1:27" s="1" customFormat="1" x14ac:dyDescent="0.2">
      <c r="A26" s="224"/>
      <c r="B26" s="225"/>
      <c r="C26" s="221"/>
      <c r="D26" s="222"/>
      <c r="E26" s="221"/>
      <c r="F26" s="222"/>
      <c r="G26" s="221"/>
      <c r="H26" s="222"/>
      <c r="I26" s="221"/>
      <c r="J26" s="222"/>
      <c r="K26" s="221"/>
      <c r="L26" s="223"/>
      <c r="M26" s="223"/>
      <c r="N26" s="223"/>
      <c r="O26" s="223"/>
      <c r="P26" s="223"/>
      <c r="Q26" s="223"/>
      <c r="R26" s="222"/>
      <c r="S26" s="224"/>
      <c r="T26" s="225"/>
      <c r="U26" s="225"/>
      <c r="V26" s="225"/>
      <c r="W26" s="225"/>
      <c r="X26" s="225"/>
      <c r="Y26" s="225"/>
      <c r="Z26" s="226"/>
    </row>
    <row r="27" spans="1:27" s="2" customFormat="1" x14ac:dyDescent="0.2">
      <c r="A27" s="231"/>
      <c r="B27" s="232"/>
      <c r="C27" s="234"/>
      <c r="D27" s="236"/>
      <c r="E27" s="234"/>
      <c r="F27" s="236"/>
      <c r="G27" s="234"/>
      <c r="H27" s="236"/>
      <c r="I27" s="234"/>
      <c r="J27" s="236"/>
      <c r="K27" s="234"/>
      <c r="L27" s="235"/>
      <c r="M27" s="235"/>
      <c r="N27" s="235"/>
      <c r="O27" s="235"/>
      <c r="P27" s="235"/>
      <c r="Q27" s="235"/>
      <c r="R27" s="236"/>
      <c r="S27" s="231"/>
      <c r="T27" s="232"/>
      <c r="U27" s="232"/>
      <c r="V27" s="232"/>
      <c r="W27" s="232"/>
      <c r="X27" s="232"/>
      <c r="Y27" s="232"/>
      <c r="Z27" s="233"/>
      <c r="AA27" s="1"/>
    </row>
    <row r="28" spans="1:27" s="1" customFormat="1" ht="18.75" x14ac:dyDescent="0.2">
      <c r="A28" s="14">
        <f>S22+1</f>
        <v>45368</v>
      </c>
      <c r="B28" s="15"/>
      <c r="C28" s="12">
        <f>A28+1</f>
        <v>45369</v>
      </c>
      <c r="D28" s="13"/>
      <c r="E28" s="12">
        <f>C28+1</f>
        <v>45370</v>
      </c>
      <c r="F28" s="13"/>
      <c r="G28" s="12">
        <f>E28+1</f>
        <v>45371</v>
      </c>
      <c r="H28" s="13"/>
      <c r="I28" s="12">
        <f>G28+1</f>
        <v>45372</v>
      </c>
      <c r="J28" s="13"/>
      <c r="K28" s="239">
        <f>I28+1</f>
        <v>45373</v>
      </c>
      <c r="L28" s="240"/>
      <c r="M28" s="241"/>
      <c r="N28" s="241"/>
      <c r="O28" s="241"/>
      <c r="P28" s="241"/>
      <c r="Q28" s="241"/>
      <c r="R28" s="242"/>
      <c r="S28" s="248">
        <f>K28+1</f>
        <v>45374</v>
      </c>
      <c r="T28" s="249"/>
      <c r="U28" s="237"/>
      <c r="V28" s="237"/>
      <c r="W28" s="237"/>
      <c r="X28" s="237"/>
      <c r="Y28" s="237"/>
      <c r="Z28" s="238"/>
    </row>
    <row r="29" spans="1:27" s="1" customFormat="1" x14ac:dyDescent="0.2">
      <c r="A29" s="224"/>
      <c r="B29" s="225"/>
      <c r="C29" s="221"/>
      <c r="D29" s="222"/>
      <c r="E29" s="221"/>
      <c r="F29" s="222"/>
      <c r="G29" s="221"/>
      <c r="H29" s="222"/>
      <c r="I29" s="221"/>
      <c r="J29" s="222"/>
      <c r="K29" s="221"/>
      <c r="L29" s="223"/>
      <c r="M29" s="223"/>
      <c r="N29" s="223"/>
      <c r="O29" s="223"/>
      <c r="P29" s="223"/>
      <c r="Q29" s="223"/>
      <c r="R29" s="222"/>
      <c r="S29" s="224"/>
      <c r="T29" s="225"/>
      <c r="U29" s="225"/>
      <c r="V29" s="225"/>
      <c r="W29" s="225"/>
      <c r="X29" s="225"/>
      <c r="Y29" s="225"/>
      <c r="Z29" s="226"/>
    </row>
    <row r="30" spans="1:27" s="1" customFormat="1" x14ac:dyDescent="0.2">
      <c r="A30" s="224"/>
      <c r="B30" s="225"/>
      <c r="C30" s="221"/>
      <c r="D30" s="222"/>
      <c r="E30" s="221"/>
      <c r="F30" s="222"/>
      <c r="G30" s="221"/>
      <c r="H30" s="222"/>
      <c r="I30" s="221"/>
      <c r="J30" s="222"/>
      <c r="K30" s="221"/>
      <c r="L30" s="223"/>
      <c r="M30" s="223"/>
      <c r="N30" s="223"/>
      <c r="O30" s="223"/>
      <c r="P30" s="223"/>
      <c r="Q30" s="223"/>
      <c r="R30" s="222"/>
      <c r="S30" s="224"/>
      <c r="T30" s="225"/>
      <c r="U30" s="225"/>
      <c r="V30" s="225"/>
      <c r="W30" s="225"/>
      <c r="X30" s="225"/>
      <c r="Y30" s="225"/>
      <c r="Z30" s="226"/>
    </row>
    <row r="31" spans="1:27" s="1" customFormat="1" x14ac:dyDescent="0.2">
      <c r="A31" s="224"/>
      <c r="B31" s="225"/>
      <c r="C31" s="221"/>
      <c r="D31" s="222"/>
      <c r="E31" s="221"/>
      <c r="F31" s="222"/>
      <c r="G31" s="221"/>
      <c r="H31" s="222"/>
      <c r="I31" s="221"/>
      <c r="J31" s="222"/>
      <c r="K31" s="221"/>
      <c r="L31" s="223"/>
      <c r="M31" s="223"/>
      <c r="N31" s="223"/>
      <c r="O31" s="223"/>
      <c r="P31" s="223"/>
      <c r="Q31" s="223"/>
      <c r="R31" s="222"/>
      <c r="S31" s="224"/>
      <c r="T31" s="225"/>
      <c r="U31" s="225"/>
      <c r="V31" s="225"/>
      <c r="W31" s="225"/>
      <c r="X31" s="225"/>
      <c r="Y31" s="225"/>
      <c r="Z31" s="226"/>
    </row>
    <row r="32" spans="1:27" s="1" customFormat="1" x14ac:dyDescent="0.2">
      <c r="A32" s="224"/>
      <c r="B32" s="225"/>
      <c r="C32" s="221"/>
      <c r="D32" s="222"/>
      <c r="E32" s="221"/>
      <c r="F32" s="222"/>
      <c r="G32" s="221"/>
      <c r="H32" s="222"/>
      <c r="I32" s="221"/>
      <c r="J32" s="222"/>
      <c r="K32" s="221"/>
      <c r="L32" s="223"/>
      <c r="M32" s="223"/>
      <c r="N32" s="223"/>
      <c r="O32" s="223"/>
      <c r="P32" s="223"/>
      <c r="Q32" s="223"/>
      <c r="R32" s="222"/>
      <c r="S32" s="224"/>
      <c r="T32" s="225"/>
      <c r="U32" s="225"/>
      <c r="V32" s="225"/>
      <c r="W32" s="225"/>
      <c r="X32" s="225"/>
      <c r="Y32" s="225"/>
      <c r="Z32" s="226"/>
    </row>
    <row r="33" spans="1:27" s="2" customFormat="1" x14ac:dyDescent="0.2">
      <c r="A33" s="231"/>
      <c r="B33" s="232"/>
      <c r="C33" s="234"/>
      <c r="D33" s="236"/>
      <c r="E33" s="234"/>
      <c r="F33" s="236"/>
      <c r="G33" s="234"/>
      <c r="H33" s="236"/>
      <c r="I33" s="234"/>
      <c r="J33" s="236"/>
      <c r="K33" s="234"/>
      <c r="L33" s="235"/>
      <c r="M33" s="235"/>
      <c r="N33" s="235"/>
      <c r="O33" s="235"/>
      <c r="P33" s="235"/>
      <c r="Q33" s="235"/>
      <c r="R33" s="236"/>
      <c r="S33" s="231"/>
      <c r="T33" s="232"/>
      <c r="U33" s="232"/>
      <c r="V33" s="232"/>
      <c r="W33" s="232"/>
      <c r="X33" s="232"/>
      <c r="Y33" s="232"/>
      <c r="Z33" s="233"/>
      <c r="AA33" s="1"/>
    </row>
    <row r="34" spans="1:27" s="1" customFormat="1" ht="18.75" x14ac:dyDescent="0.2">
      <c r="A34" s="14">
        <f>S28+1</f>
        <v>45375</v>
      </c>
      <c r="B34" s="15"/>
      <c r="C34" s="12">
        <f>A34+1</f>
        <v>45376</v>
      </c>
      <c r="D34" s="13"/>
      <c r="E34" s="12">
        <f>C34+1</f>
        <v>45377</v>
      </c>
      <c r="F34" s="13"/>
      <c r="G34" s="12">
        <f>E34+1</f>
        <v>45378</v>
      </c>
      <c r="H34" s="13"/>
      <c r="I34" s="12">
        <f>G34+1</f>
        <v>45379</v>
      </c>
      <c r="J34" s="13"/>
      <c r="K34" s="239">
        <f>I34+1</f>
        <v>45380</v>
      </c>
      <c r="L34" s="240"/>
      <c r="M34" s="241"/>
      <c r="N34" s="241"/>
      <c r="O34" s="241"/>
      <c r="P34" s="241"/>
      <c r="Q34" s="241"/>
      <c r="R34" s="242"/>
      <c r="S34" s="248">
        <f>K34+1</f>
        <v>45381</v>
      </c>
      <c r="T34" s="249"/>
      <c r="U34" s="237"/>
      <c r="V34" s="237"/>
      <c r="W34" s="237"/>
      <c r="X34" s="237"/>
      <c r="Y34" s="237"/>
      <c r="Z34" s="238"/>
    </row>
    <row r="35" spans="1:27" s="1" customFormat="1" x14ac:dyDescent="0.2">
      <c r="A35" s="224"/>
      <c r="B35" s="225"/>
      <c r="C35" s="221"/>
      <c r="D35" s="222"/>
      <c r="E35" s="221"/>
      <c r="F35" s="222"/>
      <c r="G35" s="221"/>
      <c r="H35" s="222"/>
      <c r="I35" s="221"/>
      <c r="J35" s="222"/>
      <c r="K35" s="221"/>
      <c r="L35" s="223"/>
      <c r="M35" s="223"/>
      <c r="N35" s="223"/>
      <c r="O35" s="223"/>
      <c r="P35" s="223"/>
      <c r="Q35" s="223"/>
      <c r="R35" s="222"/>
      <c r="S35" s="224"/>
      <c r="T35" s="225"/>
      <c r="U35" s="225"/>
      <c r="V35" s="225"/>
      <c r="W35" s="225"/>
      <c r="X35" s="225"/>
      <c r="Y35" s="225"/>
      <c r="Z35" s="226"/>
    </row>
    <row r="36" spans="1:27" s="1" customFormat="1" x14ac:dyDescent="0.2">
      <c r="A36" s="224"/>
      <c r="B36" s="225"/>
      <c r="C36" s="221"/>
      <c r="D36" s="222"/>
      <c r="E36" s="221"/>
      <c r="F36" s="222"/>
      <c r="G36" s="221"/>
      <c r="H36" s="222"/>
      <c r="I36" s="221"/>
      <c r="J36" s="222"/>
      <c r="K36" s="221"/>
      <c r="L36" s="223"/>
      <c r="M36" s="223"/>
      <c r="N36" s="223"/>
      <c r="O36" s="223"/>
      <c r="P36" s="223"/>
      <c r="Q36" s="223"/>
      <c r="R36" s="222"/>
      <c r="S36" s="224"/>
      <c r="T36" s="225"/>
      <c r="U36" s="225"/>
      <c r="V36" s="225"/>
      <c r="W36" s="225"/>
      <c r="X36" s="225"/>
      <c r="Y36" s="225"/>
      <c r="Z36" s="226"/>
    </row>
    <row r="37" spans="1:27" s="1" customFormat="1" x14ac:dyDescent="0.2">
      <c r="A37" s="224"/>
      <c r="B37" s="225"/>
      <c r="C37" s="221"/>
      <c r="D37" s="222"/>
      <c r="E37" s="221"/>
      <c r="F37" s="222"/>
      <c r="G37" s="221"/>
      <c r="H37" s="222"/>
      <c r="I37" s="221"/>
      <c r="J37" s="222"/>
      <c r="K37" s="221"/>
      <c r="L37" s="223"/>
      <c r="M37" s="223"/>
      <c r="N37" s="223"/>
      <c r="O37" s="223"/>
      <c r="P37" s="223"/>
      <c r="Q37" s="223"/>
      <c r="R37" s="222"/>
      <c r="S37" s="224"/>
      <c r="T37" s="225"/>
      <c r="U37" s="225"/>
      <c r="V37" s="225"/>
      <c r="W37" s="225"/>
      <c r="X37" s="225"/>
      <c r="Y37" s="225"/>
      <c r="Z37" s="226"/>
    </row>
    <row r="38" spans="1:27" s="1" customFormat="1" x14ac:dyDescent="0.2">
      <c r="A38" s="224"/>
      <c r="B38" s="225"/>
      <c r="C38" s="221"/>
      <c r="D38" s="222"/>
      <c r="E38" s="221"/>
      <c r="F38" s="222"/>
      <c r="G38" s="221"/>
      <c r="H38" s="222"/>
      <c r="I38" s="221"/>
      <c r="J38" s="222"/>
      <c r="K38" s="221"/>
      <c r="L38" s="223"/>
      <c r="M38" s="223"/>
      <c r="N38" s="223"/>
      <c r="O38" s="223"/>
      <c r="P38" s="223"/>
      <c r="Q38" s="223"/>
      <c r="R38" s="222"/>
      <c r="S38" s="224"/>
      <c r="T38" s="225"/>
      <c r="U38" s="225"/>
      <c r="V38" s="225"/>
      <c r="W38" s="225"/>
      <c r="X38" s="225"/>
      <c r="Y38" s="225"/>
      <c r="Z38" s="226"/>
    </row>
    <row r="39" spans="1:27" s="2" customFormat="1" x14ac:dyDescent="0.2">
      <c r="A39" s="231"/>
      <c r="B39" s="232"/>
      <c r="C39" s="234"/>
      <c r="D39" s="236"/>
      <c r="E39" s="234"/>
      <c r="F39" s="236"/>
      <c r="G39" s="234"/>
      <c r="H39" s="236"/>
      <c r="I39" s="234"/>
      <c r="J39" s="236"/>
      <c r="K39" s="234"/>
      <c r="L39" s="235"/>
      <c r="M39" s="235"/>
      <c r="N39" s="235"/>
      <c r="O39" s="235"/>
      <c r="P39" s="235"/>
      <c r="Q39" s="235"/>
      <c r="R39" s="236"/>
      <c r="S39" s="231"/>
      <c r="T39" s="232"/>
      <c r="U39" s="232"/>
      <c r="V39" s="232"/>
      <c r="W39" s="232"/>
      <c r="X39" s="232"/>
      <c r="Y39" s="232"/>
      <c r="Z39" s="233"/>
      <c r="AA39" s="1"/>
    </row>
    <row r="40" spans="1:27" ht="18.75" x14ac:dyDescent="0.2">
      <c r="A40" s="14">
        <f>S34+1</f>
        <v>45382</v>
      </c>
      <c r="B40" s="15"/>
      <c r="C40" s="12">
        <f>A40+1</f>
        <v>45383</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224"/>
      <c r="B41" s="225"/>
      <c r="C41" s="221"/>
      <c r="D41" s="222"/>
      <c r="E41" s="18"/>
      <c r="F41" s="6"/>
      <c r="G41" s="6"/>
      <c r="H41" s="6"/>
      <c r="I41" s="6"/>
      <c r="J41" s="6"/>
      <c r="K41" s="6"/>
      <c r="L41" s="6"/>
      <c r="M41" s="6"/>
      <c r="N41" s="6"/>
      <c r="O41" s="6"/>
      <c r="P41" s="6"/>
      <c r="Q41" s="6"/>
      <c r="R41" s="6"/>
      <c r="S41" s="6"/>
      <c r="T41" s="6"/>
      <c r="U41" s="6"/>
      <c r="V41" s="6"/>
      <c r="W41" s="6"/>
      <c r="X41" s="6"/>
      <c r="Y41" s="6"/>
      <c r="Z41" s="8"/>
    </row>
    <row r="42" spans="1:27" x14ac:dyDescent="0.2">
      <c r="A42" s="224"/>
      <c r="B42" s="225"/>
      <c r="C42" s="221"/>
      <c r="D42" s="222"/>
      <c r="E42" s="18"/>
      <c r="F42" s="6"/>
      <c r="G42" s="6"/>
      <c r="H42" s="6"/>
      <c r="I42" s="6"/>
      <c r="J42" s="6"/>
      <c r="K42" s="6"/>
      <c r="L42" s="6"/>
      <c r="M42" s="6"/>
      <c r="N42" s="6"/>
      <c r="O42" s="6"/>
      <c r="P42" s="6"/>
      <c r="Q42" s="6"/>
      <c r="R42" s="6"/>
      <c r="S42" s="6"/>
      <c r="T42" s="6"/>
      <c r="U42" s="6"/>
      <c r="V42" s="6"/>
      <c r="W42" s="6"/>
      <c r="X42" s="6"/>
      <c r="Y42" s="6"/>
      <c r="Z42" s="7"/>
    </row>
    <row r="43" spans="1:27" x14ac:dyDescent="0.2">
      <c r="A43" s="224"/>
      <c r="B43" s="225"/>
      <c r="C43" s="221"/>
      <c r="D43" s="222"/>
      <c r="E43" s="18"/>
      <c r="F43" s="6"/>
      <c r="G43" s="6"/>
      <c r="H43" s="6"/>
      <c r="I43" s="6"/>
      <c r="J43" s="6"/>
      <c r="K43" s="6"/>
      <c r="L43" s="6"/>
      <c r="M43" s="6"/>
      <c r="N43" s="6"/>
      <c r="O43" s="6"/>
      <c r="P43" s="6"/>
      <c r="Q43" s="6"/>
      <c r="R43" s="6"/>
      <c r="S43" s="6"/>
      <c r="T43" s="6"/>
      <c r="U43" s="6"/>
      <c r="V43" s="6"/>
      <c r="W43" s="6"/>
      <c r="X43" s="6"/>
      <c r="Y43" s="6"/>
      <c r="Z43" s="7"/>
    </row>
    <row r="44" spans="1:27" x14ac:dyDescent="0.2">
      <c r="A44" s="224"/>
      <c r="B44" s="225"/>
      <c r="C44" s="221"/>
      <c r="D44" s="222"/>
      <c r="E44" s="18"/>
      <c r="F44" s="6"/>
      <c r="G44" s="6"/>
      <c r="H44" s="6"/>
      <c r="I44" s="6"/>
      <c r="J44" s="6"/>
      <c r="K44" s="229" t="s">
        <v>5</v>
      </c>
      <c r="L44" s="229"/>
      <c r="M44" s="229"/>
      <c r="N44" s="229"/>
      <c r="O44" s="229"/>
      <c r="P44" s="229"/>
      <c r="Q44" s="229"/>
      <c r="R44" s="229"/>
      <c r="S44" s="229"/>
      <c r="T44" s="229"/>
      <c r="U44" s="229"/>
      <c r="V44" s="229"/>
      <c r="W44" s="229"/>
      <c r="X44" s="229"/>
      <c r="Y44" s="229"/>
      <c r="Z44" s="230"/>
    </row>
    <row r="45" spans="1:27" s="1" customFormat="1" x14ac:dyDescent="0.2">
      <c r="A45" s="231"/>
      <c r="B45" s="232"/>
      <c r="C45" s="234"/>
      <c r="D45" s="236"/>
      <c r="E45" s="19"/>
      <c r="F45" s="20"/>
      <c r="G45" s="20"/>
      <c r="H45" s="20"/>
      <c r="I45" s="20"/>
      <c r="J45" s="20"/>
      <c r="K45" s="227" t="s">
        <v>4</v>
      </c>
      <c r="L45" s="227"/>
      <c r="M45" s="227"/>
      <c r="N45" s="227"/>
      <c r="O45" s="227"/>
      <c r="P45" s="227"/>
      <c r="Q45" s="227"/>
      <c r="R45" s="227"/>
      <c r="S45" s="227"/>
      <c r="T45" s="227"/>
      <c r="U45" s="227"/>
      <c r="V45" s="227"/>
      <c r="W45" s="227"/>
      <c r="X45" s="227"/>
      <c r="Y45" s="227"/>
      <c r="Z45" s="228"/>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scale="9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D15"/>
  <sheetViews>
    <sheetView showGridLines="0" zoomScaleNormal="100" workbookViewId="0"/>
  </sheetViews>
  <sheetFormatPr defaultColWidth="9.140625" defaultRowHeight="12.75" x14ac:dyDescent="0.2"/>
  <cols>
    <col min="1" max="1" width="2.85546875" style="31" customWidth="1"/>
    <col min="2" max="2" width="89" style="30" customWidth="1"/>
    <col min="3" max="16384" width="9.140625" style="31"/>
  </cols>
  <sheetData>
    <row r="1" spans="2:4" ht="46.5" customHeight="1" x14ac:dyDescent="0.2">
      <c r="D1" s="32"/>
    </row>
    <row r="2" spans="2:4" s="35" customFormat="1" ht="15.75" x14ac:dyDescent="0.2">
      <c r="B2" s="33" t="s">
        <v>18</v>
      </c>
      <c r="C2" s="33"/>
      <c r="D2" s="34"/>
    </row>
    <row r="3" spans="2:4" s="34" customFormat="1" ht="13.5" customHeight="1" x14ac:dyDescent="0.2">
      <c r="B3" s="47" t="s">
        <v>4</v>
      </c>
      <c r="C3" s="36"/>
    </row>
    <row r="5" spans="2:4" s="38" customFormat="1" ht="26.25" x14ac:dyDescent="0.4">
      <c r="B5" s="37" t="s">
        <v>15</v>
      </c>
    </row>
    <row r="6" spans="2:4" ht="75" x14ac:dyDescent="0.2">
      <c r="B6" s="39" t="s">
        <v>21</v>
      </c>
    </row>
    <row r="7" spans="2:4" ht="15" x14ac:dyDescent="0.2">
      <c r="B7" s="40"/>
    </row>
    <row r="8" spans="2:4" s="38" customFormat="1" ht="26.25" x14ac:dyDescent="0.4">
      <c r="B8" s="37" t="s">
        <v>19</v>
      </c>
    </row>
    <row r="9" spans="2:4" ht="15" x14ac:dyDescent="0.2">
      <c r="B9" s="39" t="s">
        <v>20</v>
      </c>
    </row>
    <row r="10" spans="2:4" ht="14.25" x14ac:dyDescent="0.2">
      <c r="B10" s="41" t="s">
        <v>19</v>
      </c>
    </row>
    <row r="11" spans="2:4" ht="15" x14ac:dyDescent="0.2">
      <c r="B11" s="40"/>
    </row>
    <row r="12" spans="2:4" s="38" customFormat="1" ht="26.25" x14ac:dyDescent="0.4">
      <c r="B12" s="37" t="s">
        <v>6</v>
      </c>
    </row>
    <row r="13" spans="2:4" ht="60" x14ac:dyDescent="0.2">
      <c r="B13" s="39" t="s">
        <v>16</v>
      </c>
    </row>
    <row r="14" spans="2:4" ht="15" x14ac:dyDescent="0.2">
      <c r="B14" s="40"/>
    </row>
    <row r="15" spans="2:4" ht="75" x14ac:dyDescent="0.2">
      <c r="B15" s="39" t="s">
        <v>17</v>
      </c>
    </row>
  </sheetData>
  <hyperlinks>
    <hyperlink ref="B10" r:id="rId1" xr:uid="{00000000-0004-0000-0700-000000000000}"/>
    <hyperlink ref="B2" r:id="rId2" xr:uid="{00000000-0004-0000-0700-000001000000}"/>
    <hyperlink ref="B3" r:id="rId3" xr:uid="{00000000-0004-0000-0700-000002000000}"/>
  </hyperlinks>
  <pageMargins left="0.5" right="0.5" top="0.5" bottom="0.5" header="0.3" footer="0.3"/>
  <pageSetup orientation="portrait" r:id="rId4"/>
  <drawing r:id="rId5"/>
</worksheet>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1</vt:lpstr>
      <vt:lpstr>2</vt:lpstr>
      <vt:lpstr>3</vt:lpstr>
      <vt:lpstr>4</vt:lpstr>
      <vt:lpstr>5</vt:lpstr>
      <vt:lpstr>6</vt:lpstr>
      <vt:lpstr>7</vt:lpstr>
      <vt:lpstr>About</vt:lpstr>
      <vt:lpstr>'1'!Print_Area</vt:lpstr>
      <vt:lpstr>'2'!Print_Area</vt:lpstr>
      <vt:lpstr>'3'!Print_Area</vt:lpstr>
      <vt:lpstr>'4'!Print_Area</vt:lpstr>
      <vt:lpstr>'5'!Print_Area</vt:lpstr>
      <vt:lpstr>'6'!Print_Area</vt:lpstr>
      <vt:lpstr>'7'!Print_Area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2022-12-28T23:42:35Z</dcterms:created>
  <dcterms:modified xsi:type="dcterms:W3CDTF">2023-12-04T15:52:11Z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